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Nuestros documentos\ROSA\JUAN\PRESUPUESTO 2021\"/>
    </mc:Choice>
  </mc:AlternateContent>
  <bookViews>
    <workbookView xWindow="0" yWindow="30" windowWidth="7485" windowHeight="4140"/>
  </bookViews>
  <sheets>
    <sheet name="Estado de Ingresos 2021" sheetId="1" r:id="rId1"/>
    <sheet name="Cálculos PIE 2019-2020" sheetId="3" r:id="rId2"/>
    <sheet name="Informe de compatibilidad" sheetId="2" state="hidden" r:id="rId3"/>
  </sheets>
  <calcPr calcId="162913"/>
</workbook>
</file>

<file path=xl/calcChain.xml><?xml version="1.0" encoding="utf-8"?>
<calcChain xmlns="http://schemas.openxmlformats.org/spreadsheetml/2006/main">
  <c r="F129" i="1" l="1"/>
  <c r="F149" i="1"/>
  <c r="F145" i="1"/>
  <c r="F141" i="1"/>
  <c r="F105" i="1"/>
  <c r="F25" i="1"/>
  <c r="F19" i="1"/>
  <c r="F151" i="1" l="1"/>
  <c r="I145" i="1"/>
  <c r="H145" i="1"/>
  <c r="G145" i="1"/>
  <c r="J24" i="3" l="1"/>
  <c r="J21" i="3"/>
  <c r="J19" i="3"/>
  <c r="J20" i="3"/>
  <c r="J18" i="3"/>
  <c r="I19" i="3"/>
  <c r="I20" i="3"/>
  <c r="I18" i="3"/>
  <c r="J13" i="3"/>
  <c r="J10" i="3"/>
  <c r="J8" i="3"/>
  <c r="J9" i="3"/>
  <c r="J7" i="3"/>
  <c r="H9" i="3"/>
  <c r="H8" i="3"/>
  <c r="H7" i="3"/>
  <c r="G149" i="1" l="1"/>
  <c r="G141" i="1"/>
  <c r="G129" i="1"/>
  <c r="G105" i="1"/>
  <c r="G25" i="1"/>
  <c r="G19" i="1"/>
  <c r="G151" i="1" l="1"/>
  <c r="H149" i="1"/>
  <c r="H141" i="1"/>
  <c r="H129" i="1"/>
  <c r="H105" i="1"/>
  <c r="H25" i="1"/>
  <c r="H19" i="1"/>
  <c r="I149" i="1"/>
  <c r="I141" i="1"/>
  <c r="I129" i="1"/>
  <c r="I25" i="1"/>
  <c r="I105" i="1"/>
  <c r="I19" i="1"/>
  <c r="I151" i="1" l="1"/>
  <c r="H151" i="1"/>
</calcChain>
</file>

<file path=xl/sharedStrings.xml><?xml version="1.0" encoding="utf-8"?>
<sst xmlns="http://schemas.openxmlformats.org/spreadsheetml/2006/main" count="151" uniqueCount="151">
  <si>
    <t>Ayuntamiento de Villanueva de la Cañada</t>
  </si>
  <si>
    <t>DENOMINACIÓN DE LAS APLICACIONES</t>
  </si>
  <si>
    <t>11200</t>
  </si>
  <si>
    <t>11300</t>
  </si>
  <si>
    <t>Impuesto sobre Bienes Inmuebles de Naturaleza Urbana</t>
  </si>
  <si>
    <t>11500</t>
  </si>
  <si>
    <t>Impuesto sobre vehículos de Tracción Mecánica</t>
  </si>
  <si>
    <t>11600</t>
  </si>
  <si>
    <t>13000</t>
  </si>
  <si>
    <t>Impuesto sobre Actividades Económicas</t>
  </si>
  <si>
    <t>29000</t>
  </si>
  <si>
    <t>Impuesto sobre construcciones, instalaciones y obras</t>
  </si>
  <si>
    <t>29100</t>
  </si>
  <si>
    <t>Impuesto sobre gastos suntuarios (Cotos de caza y pesca)</t>
  </si>
  <si>
    <t>30200</t>
  </si>
  <si>
    <t>30500</t>
  </si>
  <si>
    <t>Tasa prestación servicios sanitarios (recogida animales)</t>
  </si>
  <si>
    <t>31300</t>
  </si>
  <si>
    <t>31400</t>
  </si>
  <si>
    <t>31500</t>
  </si>
  <si>
    <t>32100</t>
  </si>
  <si>
    <t>32300</t>
  </si>
  <si>
    <t>32500</t>
  </si>
  <si>
    <t>Tasa por expedición de documentos</t>
  </si>
  <si>
    <t>32600</t>
  </si>
  <si>
    <t>Tasa por retirada de vehículos</t>
  </si>
  <si>
    <t>32700</t>
  </si>
  <si>
    <t>33100</t>
  </si>
  <si>
    <t>Tasa por entrada de vehículos</t>
  </si>
  <si>
    <t>33200</t>
  </si>
  <si>
    <t>33201</t>
  </si>
  <si>
    <t>33202</t>
  </si>
  <si>
    <t>33203</t>
  </si>
  <si>
    <t>33400</t>
  </si>
  <si>
    <t>Tasa por apertura de calas y zanjas</t>
  </si>
  <si>
    <t>33500</t>
  </si>
  <si>
    <t>Tasa por ocupación de la vía pública con terrazas</t>
  </si>
  <si>
    <t>33800</t>
  </si>
  <si>
    <t>Compensación de Telefónica de España S.A.</t>
  </si>
  <si>
    <t>33900</t>
  </si>
  <si>
    <t>33901</t>
  </si>
  <si>
    <t>33902</t>
  </si>
  <si>
    <t>33903</t>
  </si>
  <si>
    <t>33904</t>
  </si>
  <si>
    <t>34400</t>
  </si>
  <si>
    <t>34600</t>
  </si>
  <si>
    <t>34800</t>
  </si>
  <si>
    <t>38900</t>
  </si>
  <si>
    <t>38901</t>
  </si>
  <si>
    <t>Reintegros a cargo de particulares</t>
  </si>
  <si>
    <t>39100</t>
  </si>
  <si>
    <t>Multas por infracciones urbanísticas</t>
  </si>
  <si>
    <t>39101</t>
  </si>
  <si>
    <t>Multas por infracciones de tráfico</t>
  </si>
  <si>
    <t>39190</t>
  </si>
  <si>
    <t>Otras multas y sanciones</t>
  </si>
  <si>
    <t>39200</t>
  </si>
  <si>
    <t>Recargo por declaración extemporánea sin req. previo</t>
  </si>
  <si>
    <t>39210</t>
  </si>
  <si>
    <t>Recago ejecutivo</t>
  </si>
  <si>
    <t>39211</t>
  </si>
  <si>
    <t>Recargo de apremio</t>
  </si>
  <si>
    <t>39300</t>
  </si>
  <si>
    <t>Intereses de demora</t>
  </si>
  <si>
    <t>39900</t>
  </si>
  <si>
    <t>Otros ingresos diversos</t>
  </si>
  <si>
    <t>39903</t>
  </si>
  <si>
    <t>Costas</t>
  </si>
  <si>
    <t>39905</t>
  </si>
  <si>
    <t>42000</t>
  </si>
  <si>
    <t>Participación en los Tributos del Estado</t>
  </si>
  <si>
    <t>42030</t>
  </si>
  <si>
    <t>42090</t>
  </si>
  <si>
    <t>OTRAS TRANSF CORRIENTES DE LA ADMÓN GENERAL DEL ESTADO.</t>
  </si>
  <si>
    <t>45031</t>
  </si>
  <si>
    <t>Aportación CAM Escuela Infantil</t>
  </si>
  <si>
    <t>45032</t>
  </si>
  <si>
    <t>45033</t>
  </si>
  <si>
    <t>45034</t>
  </si>
  <si>
    <t>45060</t>
  </si>
  <si>
    <t>Aportación CAM recursos humanos BESCAM</t>
  </si>
  <si>
    <t>45080</t>
  </si>
  <si>
    <t>46600</t>
  </si>
  <si>
    <t>Subvenciones F.E.M.P.</t>
  </si>
  <si>
    <t>52000</t>
  </si>
  <si>
    <t>Intereses de depósitos</t>
  </si>
  <si>
    <t>53410</t>
  </si>
  <si>
    <t>54100</t>
  </si>
  <si>
    <t>Arrendamiento de fincas urbanas</t>
  </si>
  <si>
    <t>55200</t>
  </si>
  <si>
    <t>Concesiones administrativas</t>
  </si>
  <si>
    <t>56000</t>
  </si>
  <si>
    <t>Explotación Instalaciones Fotovoltáicas.</t>
  </si>
  <si>
    <t>75060</t>
  </si>
  <si>
    <t>Subvenciones CAM obras PRISMA</t>
  </si>
  <si>
    <t>Informe de compatibilidad para BorrPI-18-VC.01.1-02.09.xls</t>
  </si>
  <si>
    <t>Ejecutar el 07/02/2018 23:34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</si>
  <si>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</si>
  <si>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</si>
  <si>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</si>
  <si>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</si>
  <si>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</si>
  <si>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</si>
  <si>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Tasa Instalaciones deportivas</t>
  </si>
  <si>
    <t>Clasificación económica</t>
  </si>
  <si>
    <t>TOTAL CAPÍTULO 1</t>
  </si>
  <si>
    <t>TOTAL PRESUPUESTO DE INGRESOS</t>
  </si>
  <si>
    <t>TOTAL CAPÍTULO 7</t>
  </si>
  <si>
    <t>TOTAL CAPÍTULO 5</t>
  </si>
  <si>
    <t>TOTAL CAPÍTULO 4</t>
  </si>
  <si>
    <t>TOTAL CAPÍTULO 3</t>
  </si>
  <si>
    <t>TOTAL CAPÍTULO 2</t>
  </si>
  <si>
    <t>Dividendos de sociedades en las que participa la Ent Local (Canal YII)</t>
  </si>
  <si>
    <t>Impuesto sobre Bienes Inmuebles de Naturaleza Rústica</t>
  </si>
  <si>
    <t>Impuesto sobre Incremento Valor de los Terrenos de Naturalez Urbana</t>
  </si>
  <si>
    <t>Tasa uso cementerios</t>
  </si>
  <si>
    <t>Tasa por utilización Piscina Cubierta</t>
  </si>
  <si>
    <t>Tasa por utilización privativa o aprovechamiento especial dominio público</t>
  </si>
  <si>
    <t>Tasa por utilización privativa o aprovechamiento especial subsuelo</t>
  </si>
  <si>
    <t>Tasa por utilización privativa o aprovechamiento especial por agua</t>
  </si>
  <si>
    <t>Tasa por utilización privativa o aprovechamiento especial cajeros automáticos</t>
  </si>
  <si>
    <t>Precios públicos Escuelas Municipales</t>
  </si>
  <si>
    <t>Precios públicos Escuelas municipales Piscina Cubierta.</t>
  </si>
  <si>
    <t>Reintegros de presupuestos cerrados</t>
  </si>
  <si>
    <t>Participación en los Tributos del Estado - compensación IAE</t>
  </si>
  <si>
    <t>Otras subvenciones CAM en materia de Educación</t>
  </si>
  <si>
    <t>Previsiones iniciales 2018</t>
  </si>
  <si>
    <t>Previsiones iniciales 2019</t>
  </si>
  <si>
    <t>Canon por ocupación de la vía pública</t>
  </si>
  <si>
    <t>Tasa por derechos de examen</t>
  </si>
  <si>
    <t>-</t>
  </si>
  <si>
    <t>Tasa por Servicio de recogida de basuras</t>
  </si>
  <si>
    <t>Tasa por Licencias urbanísticas</t>
  </si>
  <si>
    <t>Tasa por Prestación de Servicios Urbanísticos</t>
  </si>
  <si>
    <t>Tasa por Licencia de apertura de establecimientos</t>
  </si>
  <si>
    <t>Tasa por Utilización de dependencias municipales.</t>
  </si>
  <si>
    <t>Tasa por Corte de calles y vallas en la vía pública</t>
  </si>
  <si>
    <t>Tasa por Ocupación de la vía pública con materiales de construcción</t>
  </si>
  <si>
    <t>Tasa por instalación de Puestos, barras, casetas, etc.</t>
  </si>
  <si>
    <t>Tasa por Rodajes cinematográficos</t>
  </si>
  <si>
    <t>Tasa por celebración de Festivales y espectáculos</t>
  </si>
  <si>
    <t>Otras transferencias de la CAM</t>
  </si>
  <si>
    <t>Otras Subvenciones de la CAM (P.R.I.S.M.A.)</t>
  </si>
  <si>
    <t>Previsiones iniciales 2020</t>
  </si>
  <si>
    <t>SIMULACIÓN PIE 2019 y 2020</t>
  </si>
  <si>
    <t>Enajenación de parcelas de propiedad municipal</t>
  </si>
  <si>
    <t>TOTAL CAPÍTULO 6</t>
  </si>
  <si>
    <t>ESTADO DE INGRESOS PRESUPUESTO 2021</t>
  </si>
  <si>
    <t>Previsiones iniciales 2021</t>
  </si>
  <si>
    <t>Otras transferencias familias e instituciones sin fines de lucro</t>
  </si>
  <si>
    <t>Otras subvenciones corrientes de la CAM (P.I.R.)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</si>
</sst>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color indexed="8"/>
      <name val="MS Sans Serif"/>
    </font>
    <font>
      <b/>
      <sz val="9.9499999999999993"/>
      <color indexed="8"/>
      <name val="Arial"/>
      <family val="2"/>
    </font>
    <font>
      <sz val="6.95"/>
      <color indexed="8"/>
      <name val="Arial"/>
      <family val="2"/>
    </font>
    <font>
      <b/>
      <sz val="10"/>
      <color indexed="8"/>
      <name val="MS Sans Serif"/>
    </font>
    <font>
      <sz val="10"/>
      <name val="MS Sans Serif"/>
    </font>
    <font>
      <sz val="6.95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MS Sans Serif"/>
    </font>
    <font>
      <b/>
      <sz val="9"/>
      <color indexed="8"/>
      <name val="Arial"/>
      <family val="2"/>
    </font>
    <font>
      <sz val="10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sz val="9"/>
      <color theme="9" tint="-0.499984740745262"/>
      <name val="Arial"/>
      <family val="2"/>
    </font>
    <font>
      <b/>
      <sz val="11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8"/>
      <name val="MS Sans Serif"/>
    </font>
    <font>
      <sz val="8"/>
      <name val="MS Sans Serif"/>
    </font>
    <font>
      <sz val="10"/>
      <color theme="4" tint="-0.249977111117893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9"/>
      <color theme="5" tint="-0.499984740745262"/>
      <name val="Arial"/>
      <family val="2"/>
    </font>
    <font>
      <sz val="8"/>
      <color theme="9" tint="-0.499984740745262"/>
      <name val="Arial"/>
      <family val="2"/>
    </font>
    <font>
      <b/>
      <u/>
      <sz val="16"/>
      <color indexed="8"/>
      <name val="MS Sans Serif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9" tint="-0.499984740745262"/>
      </left>
      <right/>
      <top style="thick">
        <color theme="9" tint="-0.499984740745262"/>
      </top>
      <bottom style="thick">
        <color theme="9" tint="-0.499984740745262"/>
      </bottom>
      <diagonal/>
    </border>
    <border>
      <left/>
      <right/>
      <top style="thick">
        <color theme="9" tint="-0.499984740745262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 style="thick">
        <color theme="9" tint="-0.499984740745262"/>
      </top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 style="thick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9" tint="-0.499984740745262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 applyNumberFormat="1" applyFill="1" applyBorder="1" applyAlignment="1" applyProtection="1"/>
    <xf numFmtId="0" fontId="1" fillId="0" borderId="0" xfId="0" applyFont="1" applyAlignment="1">
      <alignment vertic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 wrapText="1"/>
    </xf>
    <xf numFmtId="0" fontId="0" fillId="0" borderId="0" xfId="0" applyNumberFormat="1" applyFill="1" applyBorder="1" applyAlignment="1" applyProtection="1">
      <alignment vertical="top" wrapText="1"/>
    </xf>
    <xf numFmtId="0" fontId="0" fillId="0" borderId="2" xfId="0" applyNumberFormat="1" applyFill="1" applyBorder="1" applyAlignment="1" applyProtection="1">
      <alignment vertical="top" wrapText="1"/>
    </xf>
    <xf numFmtId="0" fontId="0" fillId="0" borderId="3" xfId="0" applyNumberForma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 applyBorder="1" applyAlignment="1" applyProtection="1">
      <alignment horizontal="center" vertical="top" wrapText="1"/>
    </xf>
    <xf numFmtId="0" fontId="0" fillId="0" borderId="3" xfId="0" applyNumberFormat="1" applyFill="1" applyBorder="1" applyAlignment="1" applyProtection="1">
      <alignment horizontal="center" vertical="top" wrapText="1"/>
    </xf>
    <xf numFmtId="0" fontId="0" fillId="0" borderId="4" xfId="0" applyNumberForma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/>
    <xf numFmtId="0" fontId="5" fillId="0" borderId="0" xfId="0" applyFont="1" applyFill="1" applyAlignment="1">
      <alignment vertical="center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0" fillId="0" borderId="6" xfId="0" applyNumberFormat="1" applyFill="1" applyBorder="1" applyAlignment="1" applyProtection="1"/>
    <xf numFmtId="0" fontId="2" fillId="0" borderId="0" xfId="0" applyFont="1" applyAlignment="1">
      <alignment horizontal="center" vertical="center"/>
    </xf>
    <xf numFmtId="0" fontId="10" fillId="2" borderId="0" xfId="0" applyNumberFormat="1" applyFont="1" applyFill="1" applyBorder="1" applyAlignment="1" applyProtection="1"/>
    <xf numFmtId="0" fontId="13" fillId="3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4" fontId="13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3" fillId="0" borderId="6" xfId="0" applyNumberFormat="1" applyFont="1" applyFill="1" applyBorder="1" applyAlignment="1" applyProtection="1"/>
    <xf numFmtId="4" fontId="10" fillId="0" borderId="6" xfId="0" applyNumberFormat="1" applyFont="1" applyFill="1" applyBorder="1" applyAlignment="1" applyProtection="1"/>
    <xf numFmtId="4" fontId="15" fillId="0" borderId="5" xfId="0" applyNumberFormat="1" applyFont="1" applyFill="1" applyBorder="1" applyAlignment="1" applyProtection="1"/>
    <xf numFmtId="4" fontId="11" fillId="0" borderId="5" xfId="0" applyNumberFormat="1" applyFont="1" applyFill="1" applyBorder="1" applyAlignment="1" applyProtection="1"/>
    <xf numFmtId="4" fontId="15" fillId="0" borderId="1" xfId="0" applyNumberFormat="1" applyFont="1" applyFill="1" applyBorder="1" applyAlignment="1" applyProtection="1"/>
    <xf numFmtId="4" fontId="11" fillId="0" borderId="1" xfId="0" applyNumberFormat="1" applyFont="1" applyFill="1" applyBorder="1" applyAlignment="1" applyProtection="1"/>
    <xf numFmtId="4" fontId="10" fillId="0" borderId="6" xfId="0" applyNumberFormat="1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/>
    <xf numFmtId="0" fontId="7" fillId="0" borderId="17" xfId="0" applyFont="1" applyBorder="1" applyAlignment="1">
      <alignment vertical="center"/>
    </xf>
    <xf numFmtId="4" fontId="12" fillId="2" borderId="5" xfId="0" applyNumberFormat="1" applyFont="1" applyFill="1" applyBorder="1" applyAlignment="1">
      <alignment horizontal="right" vertical="center"/>
    </xf>
    <xf numFmtId="4" fontId="16" fillId="3" borderId="18" xfId="0" applyNumberFormat="1" applyFont="1" applyFill="1" applyBorder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Fill="1" applyBorder="1" applyAlignment="1">
      <alignment vertical="center"/>
    </xf>
    <xf numFmtId="0" fontId="19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17" fillId="0" borderId="0" xfId="0" applyFont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1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1" fillId="0" borderId="6" xfId="0" applyNumberFormat="1" applyFont="1" applyFill="1" applyBorder="1" applyAlignment="1" applyProtection="1"/>
    <xf numFmtId="4" fontId="23" fillId="0" borderId="5" xfId="0" applyNumberFormat="1" applyFont="1" applyFill="1" applyBorder="1" applyAlignment="1" applyProtection="1"/>
    <xf numFmtId="4" fontId="23" fillId="0" borderId="1" xfId="0" applyNumberFormat="1" applyFont="1" applyFill="1" applyBorder="1" applyAlignment="1" applyProtection="1"/>
    <xf numFmtId="4" fontId="24" fillId="3" borderId="18" xfId="0" applyNumberFormat="1" applyFont="1" applyFill="1" applyBorder="1" applyAlignment="1">
      <alignment horizontal="right" vertical="center"/>
    </xf>
    <xf numFmtId="0" fontId="21" fillId="3" borderId="0" xfId="0" applyNumberFormat="1" applyFont="1" applyFill="1" applyBorder="1" applyAlignment="1" applyProtection="1"/>
    <xf numFmtId="0" fontId="26" fillId="0" borderId="6" xfId="0" applyFont="1" applyBorder="1" applyAlignment="1">
      <alignment horizontal="center" vertical="center"/>
    </xf>
    <xf numFmtId="0" fontId="26" fillId="0" borderId="6" xfId="0" applyFont="1" applyFill="1" applyBorder="1" applyAlignment="1">
      <alignment vertical="center"/>
    </xf>
    <xf numFmtId="0" fontId="0" fillId="0" borderId="19" xfId="0" applyNumberFormat="1" applyFill="1" applyBorder="1" applyAlignment="1" applyProtection="1">
      <alignment vertical="center"/>
    </xf>
    <xf numFmtId="4" fontId="0" fillId="0" borderId="19" xfId="0" applyNumberFormat="1" applyFill="1" applyBorder="1" applyAlignment="1" applyProtection="1">
      <alignment vertical="center"/>
    </xf>
    <xf numFmtId="4" fontId="3" fillId="0" borderId="19" xfId="0" applyNumberFormat="1" applyFont="1" applyFill="1" applyBorder="1" applyAlignment="1" applyProtection="1">
      <alignment vertical="center"/>
    </xf>
    <xf numFmtId="0" fontId="16" fillId="4" borderId="18" xfId="0" applyNumberFormat="1" applyFont="1" applyFill="1" applyBorder="1" applyAlignment="1" applyProtection="1">
      <alignment horizontal="center" vertical="center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0" fontId="22" fillId="0" borderId="14" xfId="0" applyNumberFormat="1" applyFont="1" applyFill="1" applyBorder="1" applyAlignment="1" applyProtection="1">
      <alignment horizontal="center" vertical="center" wrapText="1"/>
    </xf>
    <xf numFmtId="0" fontId="15" fillId="4" borderId="7" xfId="0" applyNumberFormat="1" applyFont="1" applyFill="1" applyBorder="1" applyAlignment="1" applyProtection="1">
      <alignment horizontal="center"/>
    </xf>
    <xf numFmtId="0" fontId="15" fillId="4" borderId="8" xfId="0" applyNumberFormat="1" applyFont="1" applyFill="1" applyBorder="1" applyAlignment="1" applyProtection="1">
      <alignment horizontal="center"/>
    </xf>
    <xf numFmtId="0" fontId="15" fillId="4" borderId="5" xfId="0" applyNumberFormat="1" applyFont="1" applyFill="1" applyBorder="1" applyAlignment="1" applyProtection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5" fillId="0" borderId="12" xfId="0" applyNumberFormat="1" applyFont="1" applyFill="1" applyBorder="1" applyAlignment="1" applyProtection="1">
      <alignment horizontal="center" vertical="center" wrapText="1"/>
    </xf>
    <xf numFmtId="0" fontId="25" fillId="0" borderId="14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/>
    </xf>
    <xf numFmtId="4" fontId="12" fillId="3" borderId="18" xfId="0" applyNumberFormat="1" applyFont="1" applyFill="1" applyBorder="1" applyAlignment="1">
      <alignment horizontal="right" vertical="center"/>
    </xf>
    <xf numFmtId="0" fontId="10" fillId="3" borderId="0" xfId="0" applyNumberFormat="1" applyFont="1" applyFill="1" applyBorder="1" applyAlignment="1" applyProtection="1"/>
    <xf numFmtId="0" fontId="8" fillId="0" borderId="2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638175</xdr:colOff>
      <xdr:row>0</xdr:row>
      <xdr:rowOff>1171575</xdr:rowOff>
    </xdr:to>
    <xdr:pic>
      <xdr:nvPicPr>
        <xdr:cNvPr id="10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4" t="12543" r="41086" b="47951"/>
        <a:stretch>
          <a:fillRect/>
        </a:stretch>
      </xdr:blipFill>
      <xdr:spPr bwMode="auto">
        <a:xfrm>
          <a:off x="85725" y="0"/>
          <a:ext cx="13525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2"/>
  <sheetViews>
    <sheetView tabSelected="1" zoomScale="90" zoomScaleNormal="90" workbookViewId="0">
      <selection activeCell="J13" sqref="J13"/>
    </sheetView>
  </sheetViews>
  <sheetFormatPr baseColWidth="10" defaultRowHeight="12.75" x14ac:dyDescent="0.2"/>
  <cols>
    <col min="1" max="1" width="4" customWidth="1"/>
    <col min="2" max="2" width="12" customWidth="1"/>
    <col min="3" max="3" width="19.140625" style="11" customWidth="1"/>
    <col min="4" max="4" width="19.140625" customWidth="1"/>
    <col min="5" max="5" width="15.7109375" customWidth="1"/>
    <col min="6" max="6" width="18.5703125" style="75" customWidth="1"/>
    <col min="7" max="7" width="18.5703125" style="46" customWidth="1"/>
    <col min="8" max="8" width="18.85546875" style="18" hidden="1" customWidth="1"/>
    <col min="9" max="9" width="18" style="17" hidden="1" customWidth="1"/>
  </cols>
  <sheetData>
    <row r="1" spans="2:10" ht="116.25" customHeight="1" x14ac:dyDescent="0.2">
      <c r="F1" s="20"/>
      <c r="G1" s="40"/>
      <c r="H1" s="19"/>
      <c r="I1" s="20"/>
    </row>
    <row r="2" spans="2:10" x14ac:dyDescent="0.2">
      <c r="B2" s="1" t="s">
        <v>0</v>
      </c>
      <c r="F2" s="20"/>
      <c r="G2" s="40"/>
      <c r="H2" s="19"/>
      <c r="I2" s="20"/>
    </row>
    <row r="3" spans="2:10" ht="13.5" thickBot="1" x14ac:dyDescent="0.25">
      <c r="F3" s="20"/>
      <c r="G3" s="40"/>
      <c r="H3" s="19"/>
      <c r="I3" s="20"/>
    </row>
    <row r="4" spans="2:10" s="13" customFormat="1" ht="21" thickTop="1" thickBot="1" x14ac:dyDescent="0.4">
      <c r="B4" s="58" t="s">
        <v>147</v>
      </c>
      <c r="C4" s="59"/>
      <c r="D4" s="59"/>
      <c r="E4" s="59"/>
      <c r="F4" s="59"/>
      <c r="G4" s="59"/>
      <c r="H4" s="60"/>
      <c r="I4" s="31"/>
      <c r="J4" s="76"/>
    </row>
    <row r="5" spans="2:10" ht="14.25" thickTop="1" thickBot="1" x14ac:dyDescent="0.25">
      <c r="F5" s="20"/>
      <c r="G5" s="40"/>
      <c r="H5" s="19"/>
      <c r="I5" s="20"/>
    </row>
    <row r="6" spans="2:10" s="2" customFormat="1" ht="12.75" customHeight="1" x14ac:dyDescent="0.2">
      <c r="B6" s="61" t="s">
        <v>104</v>
      </c>
      <c r="C6" s="63" t="s">
        <v>1</v>
      </c>
      <c r="D6" s="64"/>
      <c r="E6" s="65"/>
      <c r="F6" s="69" t="s">
        <v>148</v>
      </c>
      <c r="G6" s="53" t="s">
        <v>143</v>
      </c>
      <c r="H6" s="71" t="s">
        <v>127</v>
      </c>
      <c r="I6" s="69" t="s">
        <v>126</v>
      </c>
    </row>
    <row r="7" spans="2:10" ht="13.5" customHeight="1" thickBot="1" x14ac:dyDescent="0.25">
      <c r="B7" s="62"/>
      <c r="C7" s="66"/>
      <c r="D7" s="67"/>
      <c r="E7" s="68"/>
      <c r="F7" s="70"/>
      <c r="G7" s="54"/>
      <c r="H7" s="72"/>
      <c r="I7" s="70"/>
    </row>
    <row r="8" spans="2:10" x14ac:dyDescent="0.2">
      <c r="B8" s="14"/>
      <c r="F8" s="22"/>
      <c r="G8" s="41"/>
      <c r="H8" s="21"/>
      <c r="I8" s="22"/>
    </row>
    <row r="9" spans="2:10" x14ac:dyDescent="0.2">
      <c r="B9" s="34" t="s">
        <v>2</v>
      </c>
      <c r="C9" s="35" t="s">
        <v>113</v>
      </c>
      <c r="D9" s="15"/>
      <c r="E9" s="15"/>
      <c r="F9" s="24">
        <v>12000</v>
      </c>
      <c r="G9" s="42">
        <v>12000</v>
      </c>
      <c r="H9" s="23">
        <v>12000</v>
      </c>
      <c r="I9" s="24">
        <v>12000</v>
      </c>
    </row>
    <row r="10" spans="2:10" ht="5.0999999999999996" customHeight="1" x14ac:dyDescent="0.2">
      <c r="B10" s="36"/>
      <c r="C10" s="37"/>
      <c r="F10" s="22"/>
      <c r="G10" s="41"/>
      <c r="H10" s="21"/>
      <c r="I10" s="22"/>
    </row>
    <row r="11" spans="2:10" x14ac:dyDescent="0.2">
      <c r="B11" s="34" t="s">
        <v>3</v>
      </c>
      <c r="C11" s="35" t="s">
        <v>4</v>
      </c>
      <c r="D11" s="15"/>
      <c r="E11" s="15"/>
      <c r="F11" s="24">
        <v>9400000</v>
      </c>
      <c r="G11" s="42">
        <v>9647000</v>
      </c>
      <c r="H11" s="23">
        <v>9600000</v>
      </c>
      <c r="I11" s="24">
        <v>9600000</v>
      </c>
    </row>
    <row r="12" spans="2:10" ht="5.0999999999999996" customHeight="1" x14ac:dyDescent="0.2">
      <c r="B12" s="36"/>
      <c r="C12" s="37"/>
      <c r="F12" s="22"/>
      <c r="G12" s="41"/>
      <c r="H12" s="21"/>
      <c r="I12" s="22"/>
    </row>
    <row r="13" spans="2:10" x14ac:dyDescent="0.2">
      <c r="B13" s="34" t="s">
        <v>5</v>
      </c>
      <c r="C13" s="35" t="s">
        <v>6</v>
      </c>
      <c r="D13" s="15"/>
      <c r="E13" s="15"/>
      <c r="F13" s="24">
        <v>830000</v>
      </c>
      <c r="G13" s="42">
        <v>795000</v>
      </c>
      <c r="H13" s="23">
        <v>800000</v>
      </c>
      <c r="I13" s="24">
        <v>765000</v>
      </c>
    </row>
    <row r="14" spans="2:10" ht="5.0999999999999996" customHeight="1" x14ac:dyDescent="0.2">
      <c r="B14" s="36"/>
      <c r="C14" s="37"/>
      <c r="F14" s="22"/>
      <c r="G14" s="41"/>
      <c r="H14" s="21"/>
      <c r="I14" s="22"/>
    </row>
    <row r="15" spans="2:10" x14ac:dyDescent="0.2">
      <c r="B15" s="34" t="s">
        <v>7</v>
      </c>
      <c r="C15" s="35" t="s">
        <v>114</v>
      </c>
      <c r="D15" s="15"/>
      <c r="E15" s="15"/>
      <c r="F15" s="24">
        <v>1960000</v>
      </c>
      <c r="G15" s="42">
        <v>2390000</v>
      </c>
      <c r="H15" s="23">
        <v>2390000</v>
      </c>
      <c r="I15" s="24">
        <v>1650000</v>
      </c>
    </row>
    <row r="16" spans="2:10" ht="5.0999999999999996" customHeight="1" x14ac:dyDescent="0.2">
      <c r="B16" s="36"/>
      <c r="C16" s="37"/>
      <c r="F16" s="22"/>
      <c r="G16" s="41"/>
      <c r="H16" s="21"/>
      <c r="I16" s="22"/>
    </row>
    <row r="17" spans="2:9" x14ac:dyDescent="0.2">
      <c r="B17" s="34" t="s">
        <v>8</v>
      </c>
      <c r="C17" s="35" t="s">
        <v>9</v>
      </c>
      <c r="D17" s="15"/>
      <c r="E17" s="15"/>
      <c r="F17" s="24">
        <v>120000</v>
      </c>
      <c r="G17" s="42">
        <v>130000</v>
      </c>
      <c r="H17" s="23">
        <v>130000</v>
      </c>
      <c r="I17" s="24">
        <v>120000</v>
      </c>
    </row>
    <row r="18" spans="2:9" ht="5.0999999999999996" customHeight="1" thickBot="1" x14ac:dyDescent="0.25">
      <c r="B18" s="16"/>
      <c r="C18" s="12"/>
      <c r="F18" s="22"/>
      <c r="G18" s="41"/>
      <c r="H18" s="21"/>
      <c r="I18" s="22"/>
    </row>
    <row r="19" spans="2:9" ht="15.75" thickBot="1" x14ac:dyDescent="0.3">
      <c r="B19" s="14"/>
      <c r="C19" s="55" t="s">
        <v>105</v>
      </c>
      <c r="D19" s="56"/>
      <c r="E19" s="57"/>
      <c r="F19" s="26">
        <f>SUM(F9:F18)</f>
        <v>12322000</v>
      </c>
      <c r="G19" s="43">
        <f>SUM(G9:G18)</f>
        <v>12974000</v>
      </c>
      <c r="H19" s="25">
        <f>SUM(H9:H18)</f>
        <v>12932000</v>
      </c>
      <c r="I19" s="26">
        <f>SUM(I9:I18)</f>
        <v>12147000</v>
      </c>
    </row>
    <row r="20" spans="2:9" ht="5.0999999999999996" customHeight="1" x14ac:dyDescent="0.2">
      <c r="B20" s="14"/>
      <c r="F20" s="22"/>
      <c r="G20" s="41"/>
      <c r="H20" s="21"/>
      <c r="I20" s="22"/>
    </row>
    <row r="21" spans="2:9" x14ac:dyDescent="0.2">
      <c r="B21" s="34" t="s">
        <v>10</v>
      </c>
      <c r="C21" s="35" t="s">
        <v>11</v>
      </c>
      <c r="D21" s="15"/>
      <c r="E21" s="15"/>
      <c r="F21" s="24">
        <v>850000</v>
      </c>
      <c r="G21" s="42">
        <v>900000</v>
      </c>
      <c r="H21" s="23">
        <v>940000</v>
      </c>
      <c r="I21" s="24">
        <v>650000</v>
      </c>
    </row>
    <row r="22" spans="2:9" ht="4.5" customHeight="1" x14ac:dyDescent="0.2">
      <c r="B22" s="38"/>
      <c r="C22" s="39"/>
      <c r="F22" s="22"/>
      <c r="G22" s="41"/>
      <c r="H22" s="21"/>
      <c r="I22" s="22"/>
    </row>
    <row r="23" spans="2:9" x14ac:dyDescent="0.2">
      <c r="B23" s="34" t="s">
        <v>12</v>
      </c>
      <c r="C23" s="35" t="s">
        <v>13</v>
      </c>
      <c r="D23" s="15"/>
      <c r="E23" s="15"/>
      <c r="F23" s="24">
        <v>1000</v>
      </c>
      <c r="G23" s="42">
        <v>1000</v>
      </c>
      <c r="H23" s="23">
        <v>1000</v>
      </c>
      <c r="I23" s="24">
        <v>1000</v>
      </c>
    </row>
    <row r="24" spans="2:9" ht="5.0999999999999996" customHeight="1" thickBot="1" x14ac:dyDescent="0.25">
      <c r="B24" s="14"/>
      <c r="F24" s="22"/>
      <c r="G24" s="41"/>
      <c r="H24" s="21"/>
      <c r="I24" s="22"/>
    </row>
    <row r="25" spans="2:9" ht="15.75" customHeight="1" thickBot="1" x14ac:dyDescent="0.3">
      <c r="B25" s="14"/>
      <c r="C25" s="55" t="s">
        <v>111</v>
      </c>
      <c r="D25" s="56"/>
      <c r="E25" s="57"/>
      <c r="F25" s="28">
        <f>SUM(F21:F24)</f>
        <v>851000</v>
      </c>
      <c r="G25" s="44">
        <f>SUM(G21:G24)</f>
        <v>901000</v>
      </c>
      <c r="H25" s="27">
        <f>SUM(H21:H24)</f>
        <v>941000</v>
      </c>
      <c r="I25" s="28">
        <f>SUM(I21:I24)</f>
        <v>651000</v>
      </c>
    </row>
    <row r="26" spans="2:9" ht="5.0999999999999996" customHeight="1" x14ac:dyDescent="0.2">
      <c r="B26" s="14"/>
      <c r="F26" s="22"/>
      <c r="G26" s="41"/>
      <c r="H26" s="21"/>
      <c r="I26" s="22"/>
    </row>
    <row r="27" spans="2:9" x14ac:dyDescent="0.2">
      <c r="B27" s="34" t="s">
        <v>14</v>
      </c>
      <c r="C27" s="35" t="s">
        <v>131</v>
      </c>
      <c r="D27" s="15"/>
      <c r="E27" s="15"/>
      <c r="F27" s="24">
        <v>140000</v>
      </c>
      <c r="G27" s="42">
        <v>140000</v>
      </c>
      <c r="H27" s="23">
        <v>130000</v>
      </c>
      <c r="I27" s="24">
        <v>126000</v>
      </c>
    </row>
    <row r="28" spans="2:9" ht="5.0999999999999996" customHeight="1" x14ac:dyDescent="0.2">
      <c r="B28" s="36"/>
      <c r="C28" s="37"/>
      <c r="F28" s="22"/>
      <c r="G28" s="41"/>
      <c r="H28" s="21"/>
      <c r="I28" s="22"/>
    </row>
    <row r="29" spans="2:9" x14ac:dyDescent="0.2">
      <c r="B29" s="34" t="s">
        <v>15</v>
      </c>
      <c r="C29" s="35" t="s">
        <v>16</v>
      </c>
      <c r="D29" s="15"/>
      <c r="E29" s="15"/>
      <c r="F29" s="24">
        <v>8000</v>
      </c>
      <c r="G29" s="42">
        <v>9000</v>
      </c>
      <c r="H29" s="23">
        <v>9000</v>
      </c>
      <c r="I29" s="24">
        <v>9000</v>
      </c>
    </row>
    <row r="30" spans="2:9" ht="5.0999999999999996" customHeight="1" x14ac:dyDescent="0.2">
      <c r="B30" s="36"/>
      <c r="C30" s="37"/>
      <c r="F30" s="22"/>
      <c r="G30" s="41"/>
      <c r="H30" s="21"/>
      <c r="I30" s="22"/>
    </row>
    <row r="31" spans="2:9" x14ac:dyDescent="0.2">
      <c r="B31" s="34" t="s">
        <v>17</v>
      </c>
      <c r="C31" s="35" t="s">
        <v>103</v>
      </c>
      <c r="D31" s="15"/>
      <c r="E31" s="15"/>
      <c r="F31" s="24">
        <v>40000</v>
      </c>
      <c r="G31" s="42">
        <v>51000</v>
      </c>
      <c r="H31" s="23">
        <v>51000</v>
      </c>
      <c r="I31" s="24">
        <v>50000</v>
      </c>
    </row>
    <row r="32" spans="2:9" ht="5.0999999999999996" customHeight="1" x14ac:dyDescent="0.2">
      <c r="B32" s="36"/>
      <c r="C32" s="37"/>
      <c r="F32" s="22"/>
      <c r="G32" s="41"/>
      <c r="H32" s="21"/>
      <c r="I32" s="22"/>
    </row>
    <row r="33" spans="2:9" x14ac:dyDescent="0.2">
      <c r="B33" s="34" t="s">
        <v>18</v>
      </c>
      <c r="C33" s="35" t="s">
        <v>115</v>
      </c>
      <c r="D33" s="15"/>
      <c r="E33" s="15"/>
      <c r="F33" s="24">
        <v>50000</v>
      </c>
      <c r="G33" s="42">
        <v>50000</v>
      </c>
      <c r="H33" s="23">
        <v>41000</v>
      </c>
      <c r="I33" s="24">
        <v>40000</v>
      </c>
    </row>
    <row r="34" spans="2:9" ht="5.0999999999999996" customHeight="1" x14ac:dyDescent="0.2">
      <c r="B34" s="36"/>
      <c r="C34" s="37"/>
      <c r="F34" s="22"/>
      <c r="G34" s="41"/>
      <c r="H34" s="21"/>
      <c r="I34" s="22"/>
    </row>
    <row r="35" spans="2:9" x14ac:dyDescent="0.2">
      <c r="B35" s="34" t="s">
        <v>19</v>
      </c>
      <c r="C35" s="35" t="s">
        <v>116</v>
      </c>
      <c r="D35" s="15"/>
      <c r="E35" s="15"/>
      <c r="F35" s="24">
        <v>35000</v>
      </c>
      <c r="G35" s="42">
        <v>46000</v>
      </c>
      <c r="H35" s="23">
        <v>46000</v>
      </c>
      <c r="I35" s="24">
        <v>44000</v>
      </c>
    </row>
    <row r="36" spans="2:9" ht="5.0999999999999996" customHeight="1" x14ac:dyDescent="0.2">
      <c r="B36" s="36"/>
      <c r="C36" s="37"/>
      <c r="F36" s="22"/>
      <c r="G36" s="41"/>
      <c r="H36" s="21"/>
      <c r="I36" s="22"/>
    </row>
    <row r="37" spans="2:9" x14ac:dyDescent="0.2">
      <c r="B37" s="34" t="s">
        <v>20</v>
      </c>
      <c r="C37" s="35" t="s">
        <v>132</v>
      </c>
      <c r="D37" s="15"/>
      <c r="E37" s="15"/>
      <c r="F37" s="24">
        <v>150000</v>
      </c>
      <c r="G37" s="42">
        <v>200000</v>
      </c>
      <c r="H37" s="23">
        <v>175000</v>
      </c>
      <c r="I37" s="24">
        <v>145000</v>
      </c>
    </row>
    <row r="38" spans="2:9" ht="5.0999999999999996" customHeight="1" x14ac:dyDescent="0.2">
      <c r="B38" s="36"/>
      <c r="C38" s="37"/>
      <c r="F38" s="22"/>
      <c r="G38" s="41"/>
      <c r="H38" s="21"/>
      <c r="I38" s="22"/>
    </row>
    <row r="39" spans="2:9" x14ac:dyDescent="0.2">
      <c r="B39" s="34" t="s">
        <v>21</v>
      </c>
      <c r="C39" s="35" t="s">
        <v>133</v>
      </c>
      <c r="D39" s="15"/>
      <c r="E39" s="15"/>
      <c r="F39" s="24">
        <v>2000</v>
      </c>
      <c r="G39" s="42">
        <v>3000</v>
      </c>
      <c r="H39" s="23">
        <v>1000</v>
      </c>
      <c r="I39" s="24">
        <v>1000</v>
      </c>
    </row>
    <row r="40" spans="2:9" ht="5.0999999999999996" customHeight="1" x14ac:dyDescent="0.2">
      <c r="B40" s="36"/>
      <c r="C40" s="37"/>
      <c r="F40" s="22"/>
      <c r="G40" s="41"/>
      <c r="H40" s="21"/>
      <c r="I40" s="22"/>
    </row>
    <row r="41" spans="2:9" x14ac:dyDescent="0.2">
      <c r="B41" s="34" t="s">
        <v>22</v>
      </c>
      <c r="C41" s="35" t="s">
        <v>23</v>
      </c>
      <c r="D41" s="15"/>
      <c r="E41" s="15"/>
      <c r="F41" s="24">
        <v>15000</v>
      </c>
      <c r="G41" s="42">
        <v>30000</v>
      </c>
      <c r="H41" s="23">
        <v>28000</v>
      </c>
      <c r="I41" s="24">
        <v>27000</v>
      </c>
    </row>
    <row r="42" spans="2:9" ht="5.0999999999999996" customHeight="1" x14ac:dyDescent="0.2">
      <c r="B42" s="36"/>
      <c r="C42" s="37"/>
      <c r="F42" s="22"/>
      <c r="G42" s="41"/>
      <c r="H42" s="21"/>
      <c r="I42" s="22"/>
    </row>
    <row r="43" spans="2:9" x14ac:dyDescent="0.2">
      <c r="B43" s="34" t="s">
        <v>24</v>
      </c>
      <c r="C43" s="35" t="s">
        <v>25</v>
      </c>
      <c r="D43" s="15"/>
      <c r="E43" s="15"/>
      <c r="F43" s="24">
        <v>10000</v>
      </c>
      <c r="G43" s="42">
        <v>12000</v>
      </c>
      <c r="H43" s="23">
        <v>10000</v>
      </c>
      <c r="I43" s="24">
        <v>10000</v>
      </c>
    </row>
    <row r="44" spans="2:9" ht="5.0999999999999996" customHeight="1" x14ac:dyDescent="0.2">
      <c r="B44" s="36"/>
      <c r="C44" s="37"/>
      <c r="F44" s="22"/>
      <c r="G44" s="41"/>
      <c r="H44" s="21"/>
      <c r="I44" s="22"/>
    </row>
    <row r="45" spans="2:9" x14ac:dyDescent="0.2">
      <c r="B45" s="34" t="s">
        <v>26</v>
      </c>
      <c r="C45" s="35" t="s">
        <v>134</v>
      </c>
      <c r="D45" s="15"/>
      <c r="E45" s="15"/>
      <c r="F45" s="24">
        <v>70000</v>
      </c>
      <c r="G45" s="42">
        <v>83000</v>
      </c>
      <c r="H45" s="23">
        <v>55000</v>
      </c>
      <c r="I45" s="24">
        <v>50000</v>
      </c>
    </row>
    <row r="46" spans="2:9" ht="5.0999999999999996" customHeight="1" x14ac:dyDescent="0.2">
      <c r="B46" s="36"/>
      <c r="C46" s="37"/>
      <c r="F46" s="22"/>
      <c r="G46" s="41"/>
      <c r="H46" s="21"/>
      <c r="I46" s="22"/>
    </row>
    <row r="47" spans="2:9" x14ac:dyDescent="0.2">
      <c r="B47" s="47">
        <v>32901</v>
      </c>
      <c r="C47" s="48" t="s">
        <v>129</v>
      </c>
      <c r="D47" s="15"/>
      <c r="E47" s="15"/>
      <c r="F47" s="24">
        <v>20000</v>
      </c>
      <c r="G47" s="42">
        <v>30000</v>
      </c>
      <c r="H47" s="23">
        <v>30000</v>
      </c>
      <c r="I47" s="29" t="s">
        <v>130</v>
      </c>
    </row>
    <row r="48" spans="2:9" ht="5.0999999999999996" customHeight="1" x14ac:dyDescent="0.2">
      <c r="B48" s="36"/>
      <c r="C48" s="37"/>
      <c r="F48" s="22"/>
      <c r="G48" s="41"/>
      <c r="H48" s="21"/>
      <c r="I48" s="22"/>
    </row>
    <row r="49" spans="2:10" x14ac:dyDescent="0.2">
      <c r="B49" s="34" t="s">
        <v>27</v>
      </c>
      <c r="C49" s="35" t="s">
        <v>28</v>
      </c>
      <c r="D49" s="15"/>
      <c r="E49" s="15"/>
      <c r="F49" s="24">
        <v>45000</v>
      </c>
      <c r="G49" s="42">
        <v>45000</v>
      </c>
      <c r="H49" s="23">
        <v>35000</v>
      </c>
      <c r="I49" s="24">
        <v>35000</v>
      </c>
    </row>
    <row r="50" spans="2:10" ht="5.0999999999999996" customHeight="1" x14ac:dyDescent="0.2">
      <c r="B50" s="36"/>
      <c r="C50" s="37"/>
      <c r="F50" s="22"/>
      <c r="G50" s="41"/>
      <c r="H50" s="21"/>
      <c r="I50" s="22"/>
    </row>
    <row r="51" spans="2:10" x14ac:dyDescent="0.2">
      <c r="B51" s="34" t="s">
        <v>29</v>
      </c>
      <c r="C51" s="35" t="s">
        <v>117</v>
      </c>
      <c r="D51" s="15"/>
      <c r="E51" s="15"/>
      <c r="F51" s="24">
        <v>60000</v>
      </c>
      <c r="G51" s="42">
        <v>60000</v>
      </c>
      <c r="H51" s="23">
        <v>60000</v>
      </c>
      <c r="I51" s="24">
        <v>50000</v>
      </c>
    </row>
    <row r="52" spans="2:10" ht="5.0999999999999996" customHeight="1" x14ac:dyDescent="0.2">
      <c r="B52" s="36"/>
      <c r="C52" s="37"/>
      <c r="F52" s="22"/>
      <c r="G52" s="41"/>
      <c r="H52" s="21"/>
      <c r="I52" s="22"/>
    </row>
    <row r="53" spans="2:10" x14ac:dyDescent="0.2">
      <c r="B53" s="34" t="s">
        <v>30</v>
      </c>
      <c r="C53" s="35" t="s">
        <v>118</v>
      </c>
      <c r="D53" s="15"/>
      <c r="E53" s="15"/>
      <c r="F53" s="24">
        <v>160000</v>
      </c>
      <c r="G53" s="42">
        <v>160000</v>
      </c>
      <c r="H53" s="23">
        <v>160000</v>
      </c>
      <c r="I53" s="24">
        <v>160000</v>
      </c>
    </row>
    <row r="54" spans="2:10" ht="5.0999999999999996" customHeight="1" x14ac:dyDescent="0.2">
      <c r="B54" s="36"/>
      <c r="C54" s="37"/>
      <c r="F54" s="22"/>
      <c r="G54" s="41"/>
      <c r="H54" s="21"/>
      <c r="I54" s="22"/>
    </row>
    <row r="55" spans="2:10" x14ac:dyDescent="0.2">
      <c r="B55" s="34" t="s">
        <v>31</v>
      </c>
      <c r="C55" s="35" t="s">
        <v>119</v>
      </c>
      <c r="D55" s="15"/>
      <c r="E55" s="15"/>
      <c r="F55" s="24">
        <v>50000</v>
      </c>
      <c r="G55" s="42">
        <v>60000</v>
      </c>
      <c r="H55" s="23">
        <v>60000</v>
      </c>
      <c r="I55" s="24">
        <v>60000</v>
      </c>
    </row>
    <row r="56" spans="2:10" ht="5.0999999999999996" customHeight="1" x14ac:dyDescent="0.2">
      <c r="B56" s="36"/>
      <c r="C56" s="37"/>
      <c r="F56" s="22"/>
      <c r="G56" s="41"/>
      <c r="H56" s="21"/>
      <c r="I56" s="22"/>
    </row>
    <row r="57" spans="2:10" x14ac:dyDescent="0.2">
      <c r="B57" s="34" t="s">
        <v>32</v>
      </c>
      <c r="C57" s="35" t="s">
        <v>120</v>
      </c>
      <c r="D57" s="15"/>
      <c r="E57" s="15"/>
      <c r="F57" s="24">
        <v>1000</v>
      </c>
      <c r="G57" s="42">
        <v>2000</v>
      </c>
      <c r="H57" s="23">
        <v>2000</v>
      </c>
      <c r="I57" s="24">
        <v>2000</v>
      </c>
    </row>
    <row r="58" spans="2:10" ht="5.0999999999999996" customHeight="1" x14ac:dyDescent="0.2">
      <c r="B58" s="36"/>
      <c r="C58" s="37"/>
      <c r="F58" s="22"/>
      <c r="G58" s="41"/>
      <c r="H58" s="21"/>
      <c r="I58" s="22"/>
    </row>
    <row r="59" spans="2:10" x14ac:dyDescent="0.2">
      <c r="B59" s="34" t="s">
        <v>33</v>
      </c>
      <c r="C59" s="35" t="s">
        <v>34</v>
      </c>
      <c r="D59" s="15"/>
      <c r="E59" s="15"/>
      <c r="F59" s="24">
        <v>2000</v>
      </c>
      <c r="G59" s="42">
        <v>2000</v>
      </c>
      <c r="H59" s="23">
        <v>2000</v>
      </c>
      <c r="I59" s="24">
        <v>2000</v>
      </c>
    </row>
    <row r="60" spans="2:10" ht="5.0999999999999996" customHeight="1" x14ac:dyDescent="0.2">
      <c r="B60" s="36"/>
      <c r="C60" s="37"/>
      <c r="F60" s="22"/>
      <c r="G60" s="41"/>
      <c r="H60" s="21"/>
      <c r="I60" s="22"/>
    </row>
    <row r="61" spans="2:10" x14ac:dyDescent="0.2">
      <c r="B61" s="34" t="s">
        <v>35</v>
      </c>
      <c r="C61" s="35" t="s">
        <v>36</v>
      </c>
      <c r="D61" s="15"/>
      <c r="E61" s="15"/>
      <c r="F61" s="24">
        <v>0</v>
      </c>
      <c r="G61" s="42">
        <v>60000</v>
      </c>
      <c r="H61" s="23">
        <v>60000</v>
      </c>
      <c r="I61" s="24">
        <v>55000</v>
      </c>
      <c r="J61" s="30"/>
    </row>
    <row r="62" spans="2:10" ht="5.0999999999999996" customHeight="1" x14ac:dyDescent="0.2">
      <c r="B62" s="36"/>
      <c r="C62" s="37"/>
      <c r="F62" s="22"/>
      <c r="G62" s="41"/>
      <c r="H62" s="21"/>
      <c r="I62" s="22"/>
    </row>
    <row r="63" spans="2:10" x14ac:dyDescent="0.2">
      <c r="B63" s="34" t="s">
        <v>37</v>
      </c>
      <c r="C63" s="35" t="s">
        <v>38</v>
      </c>
      <c r="D63" s="15"/>
      <c r="E63" s="15"/>
      <c r="F63" s="24">
        <v>125000</v>
      </c>
      <c r="G63" s="42">
        <v>130000</v>
      </c>
      <c r="H63" s="23">
        <v>126000</v>
      </c>
      <c r="I63" s="24">
        <v>110000</v>
      </c>
    </row>
    <row r="64" spans="2:10" ht="5.0999999999999996" customHeight="1" x14ac:dyDescent="0.2">
      <c r="B64" s="36"/>
      <c r="C64" s="37"/>
      <c r="F64" s="22"/>
      <c r="G64" s="41"/>
      <c r="H64" s="21"/>
      <c r="I64" s="22"/>
    </row>
    <row r="65" spans="2:9" x14ac:dyDescent="0.2">
      <c r="B65" s="34" t="s">
        <v>39</v>
      </c>
      <c r="C65" s="35" t="s">
        <v>135</v>
      </c>
      <c r="D65" s="15"/>
      <c r="E65" s="15"/>
      <c r="F65" s="24">
        <v>8000</v>
      </c>
      <c r="G65" s="42">
        <v>10000</v>
      </c>
      <c r="H65" s="23">
        <v>10000</v>
      </c>
      <c r="I65" s="24">
        <v>10000</v>
      </c>
    </row>
    <row r="66" spans="2:9" ht="5.0999999999999996" customHeight="1" x14ac:dyDescent="0.2">
      <c r="B66" s="36"/>
      <c r="C66" s="37"/>
      <c r="F66" s="22"/>
      <c r="G66" s="41"/>
      <c r="H66" s="21"/>
      <c r="I66" s="22"/>
    </row>
    <row r="67" spans="2:9" x14ac:dyDescent="0.2">
      <c r="B67" s="34" t="s">
        <v>40</v>
      </c>
      <c r="C67" s="35" t="s">
        <v>136</v>
      </c>
      <c r="D67" s="15"/>
      <c r="E67" s="15"/>
      <c r="F67" s="24">
        <v>30000</v>
      </c>
      <c r="G67" s="42">
        <v>40000</v>
      </c>
      <c r="H67" s="23">
        <v>20000</v>
      </c>
      <c r="I67" s="24">
        <v>7000</v>
      </c>
    </row>
    <row r="68" spans="2:9" ht="5.0999999999999996" customHeight="1" x14ac:dyDescent="0.2">
      <c r="B68" s="36"/>
      <c r="C68" s="37"/>
      <c r="F68" s="22"/>
      <c r="G68" s="41"/>
      <c r="H68" s="21"/>
      <c r="I68" s="22"/>
    </row>
    <row r="69" spans="2:9" x14ac:dyDescent="0.2">
      <c r="B69" s="34" t="s">
        <v>41</v>
      </c>
      <c r="C69" s="35" t="s">
        <v>137</v>
      </c>
      <c r="D69" s="15"/>
      <c r="E69" s="15"/>
      <c r="F69" s="24">
        <v>2000</v>
      </c>
      <c r="G69" s="42">
        <v>2000</v>
      </c>
      <c r="H69" s="23">
        <v>2000</v>
      </c>
      <c r="I69" s="24">
        <v>2000</v>
      </c>
    </row>
    <row r="70" spans="2:9" ht="5.0999999999999996" customHeight="1" x14ac:dyDescent="0.2">
      <c r="B70" s="36"/>
      <c r="C70" s="37"/>
      <c r="F70" s="22"/>
      <c r="G70" s="41"/>
      <c r="H70" s="21"/>
      <c r="I70" s="22"/>
    </row>
    <row r="71" spans="2:9" x14ac:dyDescent="0.2">
      <c r="B71" s="34" t="s">
        <v>42</v>
      </c>
      <c r="C71" s="35" t="s">
        <v>138</v>
      </c>
      <c r="D71" s="15"/>
      <c r="E71" s="15"/>
      <c r="F71" s="24">
        <v>12000</v>
      </c>
      <c r="G71" s="42">
        <v>18000</v>
      </c>
      <c r="H71" s="23">
        <v>18000</v>
      </c>
      <c r="I71" s="24">
        <v>18000</v>
      </c>
    </row>
    <row r="72" spans="2:9" ht="5.0999999999999996" customHeight="1" x14ac:dyDescent="0.2">
      <c r="B72" s="36"/>
      <c r="C72" s="37"/>
      <c r="F72" s="22"/>
      <c r="G72" s="41"/>
      <c r="H72" s="21"/>
      <c r="I72" s="22"/>
    </row>
    <row r="73" spans="2:9" x14ac:dyDescent="0.2">
      <c r="B73" s="34" t="s">
        <v>43</v>
      </c>
      <c r="C73" s="35" t="s">
        <v>139</v>
      </c>
      <c r="D73" s="15"/>
      <c r="E73" s="15"/>
      <c r="F73" s="24">
        <v>20000</v>
      </c>
      <c r="G73" s="42">
        <v>25000</v>
      </c>
      <c r="H73" s="23">
        <v>25000</v>
      </c>
      <c r="I73" s="24">
        <v>20000</v>
      </c>
    </row>
    <row r="74" spans="2:9" ht="5.0999999999999996" customHeight="1" x14ac:dyDescent="0.2">
      <c r="B74" s="36"/>
      <c r="C74" s="37"/>
      <c r="F74" s="22"/>
      <c r="G74" s="41"/>
      <c r="H74" s="21"/>
      <c r="I74" s="22"/>
    </row>
    <row r="75" spans="2:9" x14ac:dyDescent="0.2">
      <c r="B75" s="34" t="s">
        <v>44</v>
      </c>
      <c r="C75" s="35" t="s">
        <v>140</v>
      </c>
      <c r="D75" s="15"/>
      <c r="E75" s="15"/>
      <c r="F75" s="24">
        <v>25000</v>
      </c>
      <c r="G75" s="42">
        <v>35000</v>
      </c>
      <c r="H75" s="23">
        <v>35000</v>
      </c>
      <c r="I75" s="24">
        <v>35000</v>
      </c>
    </row>
    <row r="76" spans="2:9" ht="5.0999999999999996" customHeight="1" x14ac:dyDescent="0.2">
      <c r="B76" s="36"/>
      <c r="C76" s="37"/>
      <c r="F76" s="22"/>
      <c r="G76" s="41"/>
      <c r="H76" s="21"/>
      <c r="I76" s="22"/>
    </row>
    <row r="77" spans="2:9" x14ac:dyDescent="0.2">
      <c r="B77" s="34" t="s">
        <v>45</v>
      </c>
      <c r="C77" s="35" t="s">
        <v>121</v>
      </c>
      <c r="D77" s="15"/>
      <c r="E77" s="15"/>
      <c r="F77" s="24">
        <v>700000</v>
      </c>
      <c r="G77" s="42">
        <v>800000</v>
      </c>
      <c r="H77" s="23">
        <v>775000</v>
      </c>
      <c r="I77" s="24">
        <v>750000</v>
      </c>
    </row>
    <row r="78" spans="2:9" ht="5.0999999999999996" customHeight="1" x14ac:dyDescent="0.2">
      <c r="B78" s="36"/>
      <c r="C78" s="37"/>
      <c r="F78" s="22"/>
      <c r="G78" s="41"/>
      <c r="H78" s="21"/>
      <c r="I78" s="22"/>
    </row>
    <row r="79" spans="2:9" x14ac:dyDescent="0.2">
      <c r="B79" s="34" t="s">
        <v>46</v>
      </c>
      <c r="C79" s="35" t="s">
        <v>122</v>
      </c>
      <c r="D79" s="15"/>
      <c r="E79" s="15"/>
      <c r="F79" s="24">
        <v>200000</v>
      </c>
      <c r="G79" s="42">
        <v>250000</v>
      </c>
      <c r="H79" s="23">
        <v>250000</v>
      </c>
      <c r="I79" s="24">
        <v>240000</v>
      </c>
    </row>
    <row r="80" spans="2:9" ht="5.0999999999999996" customHeight="1" x14ac:dyDescent="0.2">
      <c r="B80" s="36"/>
      <c r="C80" s="37"/>
      <c r="F80" s="22"/>
      <c r="G80" s="41"/>
      <c r="H80" s="21"/>
      <c r="I80" s="22"/>
    </row>
    <row r="81" spans="2:9" x14ac:dyDescent="0.2">
      <c r="B81" s="34" t="s">
        <v>47</v>
      </c>
      <c r="C81" s="35" t="s">
        <v>123</v>
      </c>
      <c r="D81" s="15"/>
      <c r="E81" s="15"/>
      <c r="F81" s="24">
        <v>12000</v>
      </c>
      <c r="G81" s="42">
        <v>10000</v>
      </c>
      <c r="H81" s="23">
        <v>10000</v>
      </c>
      <c r="I81" s="24">
        <v>10000</v>
      </c>
    </row>
    <row r="82" spans="2:9" ht="5.0999999999999996" customHeight="1" x14ac:dyDescent="0.2">
      <c r="B82" s="36"/>
      <c r="C82" s="37"/>
      <c r="F82" s="22"/>
      <c r="G82" s="41"/>
      <c r="H82" s="21"/>
      <c r="I82" s="22"/>
    </row>
    <row r="83" spans="2:9" x14ac:dyDescent="0.2">
      <c r="B83" s="34" t="s">
        <v>48</v>
      </c>
      <c r="C83" s="35" t="s">
        <v>49</v>
      </c>
      <c r="D83" s="15"/>
      <c r="E83" s="15"/>
      <c r="F83" s="24">
        <v>20000</v>
      </c>
      <c r="G83" s="42">
        <v>30000</v>
      </c>
      <c r="H83" s="23">
        <v>30000</v>
      </c>
      <c r="I83" s="24">
        <v>30000</v>
      </c>
    </row>
    <row r="84" spans="2:9" ht="5.0999999999999996" customHeight="1" x14ac:dyDescent="0.2">
      <c r="B84" s="36"/>
      <c r="C84" s="37"/>
      <c r="F84" s="22"/>
      <c r="G84" s="41"/>
      <c r="H84" s="21"/>
      <c r="I84" s="22"/>
    </row>
    <row r="85" spans="2:9" x14ac:dyDescent="0.2">
      <c r="B85" s="34" t="s">
        <v>50</v>
      </c>
      <c r="C85" s="35" t="s">
        <v>51</v>
      </c>
      <c r="D85" s="15"/>
      <c r="E85" s="15"/>
      <c r="F85" s="24">
        <v>5000</v>
      </c>
      <c r="G85" s="42">
        <v>5000</v>
      </c>
      <c r="H85" s="23">
        <v>5000</v>
      </c>
      <c r="I85" s="24">
        <v>5000</v>
      </c>
    </row>
    <row r="86" spans="2:9" ht="5.0999999999999996" customHeight="1" x14ac:dyDescent="0.2">
      <c r="B86" s="36"/>
      <c r="C86" s="37"/>
      <c r="F86" s="22"/>
      <c r="G86" s="41"/>
      <c r="H86" s="21"/>
      <c r="I86" s="22"/>
    </row>
    <row r="87" spans="2:9" x14ac:dyDescent="0.2">
      <c r="B87" s="34" t="s">
        <v>52</v>
      </c>
      <c r="C87" s="35" t="s">
        <v>53</v>
      </c>
      <c r="D87" s="15"/>
      <c r="E87" s="15"/>
      <c r="F87" s="24">
        <v>80000</v>
      </c>
      <c r="G87" s="42">
        <v>100000</v>
      </c>
      <c r="H87" s="23">
        <v>150000</v>
      </c>
      <c r="I87" s="24">
        <v>75000</v>
      </c>
    </row>
    <row r="88" spans="2:9" ht="5.0999999999999996" customHeight="1" x14ac:dyDescent="0.2">
      <c r="B88" s="36"/>
      <c r="C88" s="37"/>
      <c r="F88" s="22"/>
      <c r="G88" s="41"/>
      <c r="H88" s="21"/>
      <c r="I88" s="22"/>
    </row>
    <row r="89" spans="2:9" x14ac:dyDescent="0.2">
      <c r="B89" s="34" t="s">
        <v>54</v>
      </c>
      <c r="C89" s="35" t="s">
        <v>55</v>
      </c>
      <c r="D89" s="15"/>
      <c r="E89" s="15"/>
      <c r="F89" s="24">
        <v>40000</v>
      </c>
      <c r="G89" s="42">
        <v>50000</v>
      </c>
      <c r="H89" s="23">
        <v>50000</v>
      </c>
      <c r="I89" s="24">
        <v>20000</v>
      </c>
    </row>
    <row r="90" spans="2:9" ht="5.0999999999999996" customHeight="1" x14ac:dyDescent="0.2">
      <c r="B90" s="36"/>
      <c r="C90" s="37"/>
      <c r="F90" s="22"/>
      <c r="G90" s="41"/>
      <c r="H90" s="21"/>
      <c r="I90" s="22"/>
    </row>
    <row r="91" spans="2:9" x14ac:dyDescent="0.2">
      <c r="B91" s="34" t="s">
        <v>56</v>
      </c>
      <c r="C91" s="35" t="s">
        <v>57</v>
      </c>
      <c r="D91" s="15"/>
      <c r="E91" s="15"/>
      <c r="F91" s="24">
        <v>5000</v>
      </c>
      <c r="G91" s="42">
        <v>5000</v>
      </c>
      <c r="H91" s="23">
        <v>5000</v>
      </c>
      <c r="I91" s="24">
        <v>5000</v>
      </c>
    </row>
    <row r="92" spans="2:9" ht="5.0999999999999996" customHeight="1" x14ac:dyDescent="0.2">
      <c r="B92" s="36"/>
      <c r="C92" s="37"/>
      <c r="F92" s="22"/>
      <c r="G92" s="41"/>
      <c r="H92" s="21"/>
      <c r="I92" s="22"/>
    </row>
    <row r="93" spans="2:9" x14ac:dyDescent="0.2">
      <c r="B93" s="34" t="s">
        <v>58</v>
      </c>
      <c r="C93" s="35" t="s">
        <v>59</v>
      </c>
      <c r="D93" s="15"/>
      <c r="E93" s="15"/>
      <c r="F93" s="24">
        <v>20000</v>
      </c>
      <c r="G93" s="42">
        <v>22000</v>
      </c>
      <c r="H93" s="23">
        <v>22000</v>
      </c>
      <c r="I93" s="24">
        <v>22000</v>
      </c>
    </row>
    <row r="94" spans="2:9" ht="5.0999999999999996" customHeight="1" x14ac:dyDescent="0.2">
      <c r="B94" s="36"/>
      <c r="C94" s="37"/>
      <c r="F94" s="22"/>
      <c r="G94" s="41"/>
      <c r="H94" s="21"/>
      <c r="I94" s="22"/>
    </row>
    <row r="95" spans="2:9" x14ac:dyDescent="0.2">
      <c r="B95" s="34" t="s">
        <v>60</v>
      </c>
      <c r="C95" s="35" t="s">
        <v>61</v>
      </c>
      <c r="D95" s="15"/>
      <c r="E95" s="15"/>
      <c r="F95" s="24">
        <v>120000</v>
      </c>
      <c r="G95" s="42">
        <v>140000</v>
      </c>
      <c r="H95" s="23">
        <v>140000</v>
      </c>
      <c r="I95" s="24">
        <v>130000</v>
      </c>
    </row>
    <row r="96" spans="2:9" ht="5.0999999999999996" customHeight="1" x14ac:dyDescent="0.2">
      <c r="B96" s="36"/>
      <c r="C96" s="37"/>
      <c r="F96" s="22"/>
      <c r="G96" s="41"/>
      <c r="H96" s="21"/>
      <c r="I96" s="22"/>
    </row>
    <row r="97" spans="2:9" x14ac:dyDescent="0.2">
      <c r="B97" s="34" t="s">
        <v>62</v>
      </c>
      <c r="C97" s="35" t="s">
        <v>63</v>
      </c>
      <c r="D97" s="15"/>
      <c r="E97" s="15"/>
      <c r="F97" s="24">
        <v>75000</v>
      </c>
      <c r="G97" s="42">
        <v>85000</v>
      </c>
      <c r="H97" s="23">
        <v>85000</v>
      </c>
      <c r="I97" s="24">
        <v>77000</v>
      </c>
    </row>
    <row r="98" spans="2:9" ht="5.0999999999999996" customHeight="1" x14ac:dyDescent="0.2">
      <c r="B98" s="36"/>
      <c r="C98" s="37"/>
      <c r="F98" s="22"/>
      <c r="G98" s="41"/>
      <c r="H98" s="21"/>
      <c r="I98" s="22"/>
    </row>
    <row r="99" spans="2:9" x14ac:dyDescent="0.2">
      <c r="B99" s="34" t="s">
        <v>64</v>
      </c>
      <c r="C99" s="35" t="s">
        <v>65</v>
      </c>
      <c r="D99" s="15"/>
      <c r="E99" s="15"/>
      <c r="F99" s="24">
        <v>5000</v>
      </c>
      <c r="G99" s="42">
        <v>5000</v>
      </c>
      <c r="H99" s="23">
        <v>5000</v>
      </c>
      <c r="I99" s="24">
        <v>1000</v>
      </c>
    </row>
    <row r="100" spans="2:9" ht="5.0999999999999996" customHeight="1" x14ac:dyDescent="0.2">
      <c r="B100" s="36"/>
      <c r="C100" s="37"/>
      <c r="F100" s="22"/>
      <c r="G100" s="41"/>
      <c r="H100" s="21"/>
      <c r="I100" s="22"/>
    </row>
    <row r="101" spans="2:9" x14ac:dyDescent="0.2">
      <c r="B101" s="34" t="s">
        <v>66</v>
      </c>
      <c r="C101" s="35" t="s">
        <v>67</v>
      </c>
      <c r="D101" s="15"/>
      <c r="E101" s="15"/>
      <c r="F101" s="24">
        <v>20000</v>
      </c>
      <c r="G101" s="42">
        <v>20000</v>
      </c>
      <c r="H101" s="23">
        <v>10000</v>
      </c>
      <c r="I101" s="24">
        <v>10000</v>
      </c>
    </row>
    <row r="102" spans="2:9" ht="5.0999999999999996" customHeight="1" x14ac:dyDescent="0.2">
      <c r="B102" s="36"/>
      <c r="C102" s="37"/>
      <c r="F102" s="22"/>
      <c r="G102" s="41"/>
      <c r="H102" s="21"/>
      <c r="I102" s="22"/>
    </row>
    <row r="103" spans="2:9" x14ac:dyDescent="0.2">
      <c r="B103" s="34" t="s">
        <v>68</v>
      </c>
      <c r="C103" s="35" t="s">
        <v>128</v>
      </c>
      <c r="D103" s="15"/>
      <c r="E103" s="15"/>
      <c r="F103" s="24">
        <v>1000</v>
      </c>
      <c r="G103" s="42">
        <v>1000</v>
      </c>
      <c r="H103" s="23">
        <v>1000</v>
      </c>
      <c r="I103" s="24">
        <v>1000</v>
      </c>
    </row>
    <row r="104" spans="2:9" ht="5.0999999999999996" customHeight="1" thickBot="1" x14ac:dyDescent="0.25">
      <c r="B104" s="14"/>
      <c r="F104" s="22"/>
      <c r="G104" s="41"/>
      <c r="H104" s="21"/>
      <c r="I104" s="22"/>
    </row>
    <row r="105" spans="2:9" ht="15.75" customHeight="1" thickBot="1" x14ac:dyDescent="0.3">
      <c r="B105" s="14"/>
      <c r="C105" s="55" t="s">
        <v>110</v>
      </c>
      <c r="D105" s="56"/>
      <c r="E105" s="57"/>
      <c r="F105" s="28">
        <f>SUM(F27:F104)</f>
        <v>2383000</v>
      </c>
      <c r="G105" s="44">
        <f>SUM(G27:G104)</f>
        <v>2826000</v>
      </c>
      <c r="H105" s="27">
        <f>SUM(H27:H104)</f>
        <v>2729000</v>
      </c>
      <c r="I105" s="28">
        <f>SUM(I27:I104)</f>
        <v>2444000</v>
      </c>
    </row>
    <row r="106" spans="2:9" ht="5.0999999999999996" customHeight="1" x14ac:dyDescent="0.2">
      <c r="B106" s="14"/>
      <c r="F106" s="22"/>
      <c r="G106" s="41"/>
      <c r="H106" s="21"/>
      <c r="I106" s="22"/>
    </row>
    <row r="107" spans="2:9" x14ac:dyDescent="0.2">
      <c r="B107" s="34" t="s">
        <v>69</v>
      </c>
      <c r="C107" s="35" t="s">
        <v>70</v>
      </c>
      <c r="D107" s="15"/>
      <c r="E107" s="15"/>
      <c r="F107" s="24">
        <v>4760000</v>
      </c>
      <c r="G107" s="42">
        <v>4640000</v>
      </c>
      <c r="H107" s="23">
        <v>4550000</v>
      </c>
      <c r="I107" s="24">
        <v>3951000</v>
      </c>
    </row>
    <row r="108" spans="2:9" ht="5.0999999999999996" customHeight="1" x14ac:dyDescent="0.2">
      <c r="B108" s="36"/>
      <c r="C108" s="37"/>
      <c r="F108" s="22"/>
      <c r="G108" s="41"/>
      <c r="H108" s="21"/>
      <c r="I108" s="22"/>
    </row>
    <row r="109" spans="2:9" x14ac:dyDescent="0.2">
      <c r="B109" s="34" t="s">
        <v>71</v>
      </c>
      <c r="C109" s="35" t="s">
        <v>124</v>
      </c>
      <c r="D109" s="15"/>
      <c r="E109" s="15"/>
      <c r="F109" s="24">
        <v>155000</v>
      </c>
      <c r="G109" s="42">
        <v>155000</v>
      </c>
      <c r="H109" s="23">
        <v>150000</v>
      </c>
      <c r="I109" s="24">
        <v>140000</v>
      </c>
    </row>
    <row r="110" spans="2:9" ht="5.0999999999999996" customHeight="1" x14ac:dyDescent="0.2">
      <c r="B110" s="36"/>
      <c r="C110" s="37"/>
      <c r="F110" s="22"/>
      <c r="G110" s="41"/>
      <c r="H110" s="21"/>
      <c r="I110" s="22"/>
    </row>
    <row r="111" spans="2:9" hidden="1" x14ac:dyDescent="0.2">
      <c r="B111" s="38" t="s">
        <v>72</v>
      </c>
      <c r="C111" s="39" t="s">
        <v>73</v>
      </c>
      <c r="F111" s="22"/>
      <c r="G111" s="41"/>
      <c r="H111" s="21"/>
      <c r="I111" s="22"/>
    </row>
    <row r="112" spans="2:9" ht="5.0999999999999996" hidden="1" customHeight="1" x14ac:dyDescent="0.2">
      <c r="B112" s="36"/>
      <c r="C112" s="37"/>
      <c r="F112" s="22"/>
      <c r="G112" s="41"/>
      <c r="H112" s="21"/>
      <c r="I112" s="22"/>
    </row>
    <row r="113" spans="2:9" x14ac:dyDescent="0.2">
      <c r="B113" s="34" t="s">
        <v>74</v>
      </c>
      <c r="C113" s="35" t="s">
        <v>75</v>
      </c>
      <c r="D113" s="15"/>
      <c r="E113" s="15"/>
      <c r="F113" s="24">
        <v>260000</v>
      </c>
      <c r="G113" s="42">
        <v>253000</v>
      </c>
      <c r="H113" s="23">
        <v>162000</v>
      </c>
      <c r="I113" s="24">
        <v>162000</v>
      </c>
    </row>
    <row r="114" spans="2:9" ht="5.0999999999999996" customHeight="1" x14ac:dyDescent="0.2">
      <c r="B114" s="36"/>
      <c r="C114" s="37"/>
      <c r="F114" s="22"/>
      <c r="G114" s="41"/>
      <c r="H114" s="21"/>
      <c r="I114" s="22"/>
    </row>
    <row r="115" spans="2:9" x14ac:dyDescent="0.2">
      <c r="B115" s="34" t="s">
        <v>76</v>
      </c>
      <c r="C115" s="35" t="s">
        <v>125</v>
      </c>
      <c r="D115" s="15"/>
      <c r="E115" s="15"/>
      <c r="F115" s="24">
        <v>40000</v>
      </c>
      <c r="G115" s="42">
        <v>10000</v>
      </c>
      <c r="H115" s="23">
        <v>10000</v>
      </c>
      <c r="I115" s="24">
        <v>10000</v>
      </c>
    </row>
    <row r="116" spans="2:9" ht="5.0999999999999996" customHeight="1" x14ac:dyDescent="0.2">
      <c r="B116" s="36"/>
      <c r="C116" s="37"/>
      <c r="F116" s="22"/>
      <c r="G116" s="41"/>
      <c r="H116" s="21"/>
      <c r="I116" s="22"/>
    </row>
    <row r="117" spans="2:9" hidden="1" x14ac:dyDescent="0.2">
      <c r="B117" s="34" t="s">
        <v>77</v>
      </c>
      <c r="C117" s="35" t="s">
        <v>142</v>
      </c>
      <c r="D117" s="15"/>
      <c r="E117" s="15"/>
      <c r="F117" s="24">
        <v>0</v>
      </c>
      <c r="G117" s="42">
        <v>0</v>
      </c>
      <c r="H117" s="23">
        <v>0</v>
      </c>
      <c r="I117" s="24">
        <v>163000</v>
      </c>
    </row>
    <row r="118" spans="2:9" ht="5.0999999999999996" hidden="1" customHeight="1" x14ac:dyDescent="0.2">
      <c r="B118" s="36"/>
      <c r="C118" s="37"/>
      <c r="F118" s="22"/>
      <c r="G118" s="41"/>
      <c r="H118" s="21"/>
      <c r="I118" s="22"/>
    </row>
    <row r="119" spans="2:9" x14ac:dyDescent="0.2">
      <c r="B119" s="34" t="s">
        <v>78</v>
      </c>
      <c r="C119" s="35" t="s">
        <v>141</v>
      </c>
      <c r="D119" s="15"/>
      <c r="E119" s="15"/>
      <c r="F119" s="24">
        <v>30000</v>
      </c>
      <c r="G119" s="42">
        <v>10000</v>
      </c>
      <c r="H119" s="23">
        <v>10000</v>
      </c>
      <c r="I119" s="24">
        <v>10000</v>
      </c>
    </row>
    <row r="120" spans="2:9" ht="5.0999999999999996" customHeight="1" x14ac:dyDescent="0.2">
      <c r="B120" s="36"/>
      <c r="C120" s="37"/>
      <c r="F120" s="22"/>
      <c r="G120" s="41"/>
      <c r="H120" s="21"/>
      <c r="I120" s="22"/>
    </row>
    <row r="121" spans="2:9" x14ac:dyDescent="0.2">
      <c r="B121" s="34" t="s">
        <v>79</v>
      </c>
      <c r="C121" s="35" t="s">
        <v>80</v>
      </c>
      <c r="D121" s="15"/>
      <c r="E121" s="15"/>
      <c r="F121" s="24">
        <v>756000</v>
      </c>
      <c r="G121" s="42">
        <v>756000</v>
      </c>
      <c r="H121" s="23">
        <v>756000</v>
      </c>
      <c r="I121" s="24">
        <v>680000</v>
      </c>
    </row>
    <row r="122" spans="2:9" ht="5.0999999999999996" customHeight="1" x14ac:dyDescent="0.2">
      <c r="B122" s="36"/>
      <c r="C122" s="37"/>
      <c r="F122" s="22"/>
      <c r="G122" s="41"/>
      <c r="H122" s="21"/>
      <c r="I122" s="22"/>
    </row>
    <row r="123" spans="2:9" x14ac:dyDescent="0.2">
      <c r="B123" s="34" t="s">
        <v>81</v>
      </c>
      <c r="C123" s="35" t="s">
        <v>150</v>
      </c>
      <c r="D123" s="15"/>
      <c r="E123" s="15"/>
      <c r="F123" s="24">
        <v>400000</v>
      </c>
      <c r="G123" s="42">
        <v>10000</v>
      </c>
      <c r="H123" s="23">
        <v>10000</v>
      </c>
      <c r="I123" s="24">
        <v>10000</v>
      </c>
    </row>
    <row r="124" spans="2:9" ht="5.0999999999999996" customHeight="1" x14ac:dyDescent="0.2">
      <c r="B124" s="36"/>
      <c r="C124" s="37"/>
      <c r="F124" s="22"/>
      <c r="G124" s="41"/>
      <c r="H124" s="21"/>
      <c r="I124" s="22"/>
    </row>
    <row r="125" spans="2:9" x14ac:dyDescent="0.2">
      <c r="B125" s="34" t="s">
        <v>82</v>
      </c>
      <c r="C125" s="35" t="s">
        <v>83</v>
      </c>
      <c r="D125" s="15"/>
      <c r="E125" s="15"/>
      <c r="F125" s="24">
        <v>30000</v>
      </c>
      <c r="G125" s="42">
        <v>30000</v>
      </c>
      <c r="H125" s="23">
        <v>30000</v>
      </c>
      <c r="I125" s="24">
        <v>25000</v>
      </c>
    </row>
    <row r="126" spans="2:9" ht="4.5" customHeight="1" x14ac:dyDescent="0.2">
      <c r="B126" s="16"/>
      <c r="C126" s="12"/>
      <c r="F126" s="22"/>
      <c r="G126" s="41"/>
      <c r="H126" s="21"/>
      <c r="I126" s="22"/>
    </row>
    <row r="127" spans="2:9" x14ac:dyDescent="0.2">
      <c r="B127" s="34">
        <v>48000</v>
      </c>
      <c r="C127" s="35" t="s">
        <v>149</v>
      </c>
      <c r="D127" s="15"/>
      <c r="E127" s="15"/>
      <c r="F127" s="24">
        <v>5000</v>
      </c>
      <c r="G127" s="24"/>
      <c r="H127"/>
      <c r="I127"/>
    </row>
    <row r="128" spans="2:9" ht="4.5" customHeight="1" thickBot="1" x14ac:dyDescent="0.25">
      <c r="B128" s="16"/>
      <c r="C128" s="12"/>
      <c r="F128" s="41"/>
      <c r="G128" s="22"/>
      <c r="H128"/>
      <c r="I128"/>
    </row>
    <row r="129" spans="2:9" ht="15.75" customHeight="1" thickBot="1" x14ac:dyDescent="0.3">
      <c r="B129" s="14"/>
      <c r="C129" s="55" t="s">
        <v>109</v>
      </c>
      <c r="D129" s="56"/>
      <c r="E129" s="57"/>
      <c r="F129" s="28">
        <f>SUM(F107:F127)</f>
        <v>6436000</v>
      </c>
      <c r="G129" s="44">
        <f>SUM(G107:G125)</f>
        <v>5864000</v>
      </c>
      <c r="H129" s="27">
        <f>SUM(H107:H125)</f>
        <v>5678000</v>
      </c>
      <c r="I129" s="28">
        <f>SUM(I107:I125)</f>
        <v>5151000</v>
      </c>
    </row>
    <row r="130" spans="2:9" ht="5.0999999999999996" customHeight="1" x14ac:dyDescent="0.2">
      <c r="B130" s="14"/>
      <c r="F130" s="22"/>
      <c r="G130" s="41"/>
      <c r="H130" s="21"/>
      <c r="I130" s="22"/>
    </row>
    <row r="131" spans="2:9" x14ac:dyDescent="0.2">
      <c r="B131" s="34" t="s">
        <v>84</v>
      </c>
      <c r="C131" s="35" t="s">
        <v>85</v>
      </c>
      <c r="D131" s="15"/>
      <c r="E131" s="15"/>
      <c r="F131" s="24">
        <v>5000</v>
      </c>
      <c r="G131" s="42">
        <v>5000</v>
      </c>
      <c r="H131" s="23">
        <v>40000</v>
      </c>
      <c r="I131" s="24">
        <v>25000</v>
      </c>
    </row>
    <row r="132" spans="2:9" ht="5.0999999999999996" customHeight="1" x14ac:dyDescent="0.2">
      <c r="B132" s="36"/>
      <c r="C132" s="37"/>
      <c r="F132" s="22"/>
      <c r="G132" s="41"/>
      <c r="H132" s="21"/>
      <c r="I132" s="22"/>
    </row>
    <row r="133" spans="2:9" x14ac:dyDescent="0.2">
      <c r="B133" s="34" t="s">
        <v>86</v>
      </c>
      <c r="C133" s="35" t="s">
        <v>112</v>
      </c>
      <c r="D133" s="15"/>
      <c r="E133" s="15"/>
      <c r="F133" s="24">
        <v>80000</v>
      </c>
      <c r="G133" s="42">
        <v>150000</v>
      </c>
      <c r="H133" s="23">
        <v>150000</v>
      </c>
      <c r="I133" s="24">
        <v>150000</v>
      </c>
    </row>
    <row r="134" spans="2:9" ht="5.0999999999999996" customHeight="1" x14ac:dyDescent="0.2">
      <c r="B134" s="36"/>
      <c r="C134" s="37"/>
      <c r="F134" s="22"/>
      <c r="G134" s="41"/>
      <c r="H134" s="21"/>
      <c r="I134" s="22"/>
    </row>
    <row r="135" spans="2:9" x14ac:dyDescent="0.2">
      <c r="B135" s="34" t="s">
        <v>87</v>
      </c>
      <c r="C135" s="35" t="s">
        <v>88</v>
      </c>
      <c r="D135" s="15"/>
      <c r="E135" s="15"/>
      <c r="F135" s="24">
        <v>15000</v>
      </c>
      <c r="G135" s="42">
        <v>15000</v>
      </c>
      <c r="H135" s="23">
        <v>15000</v>
      </c>
      <c r="I135" s="24">
        <v>15000</v>
      </c>
    </row>
    <row r="136" spans="2:9" ht="5.0999999999999996" customHeight="1" x14ac:dyDescent="0.2">
      <c r="B136" s="36"/>
      <c r="C136" s="37"/>
      <c r="F136" s="22"/>
      <c r="G136" s="41"/>
      <c r="H136" s="21"/>
      <c r="I136" s="22"/>
    </row>
    <row r="137" spans="2:9" x14ac:dyDescent="0.2">
      <c r="B137" s="34" t="s">
        <v>89</v>
      </c>
      <c r="C137" s="35" t="s">
        <v>90</v>
      </c>
      <c r="D137" s="15"/>
      <c r="E137" s="15"/>
      <c r="F137" s="24">
        <v>240000</v>
      </c>
      <c r="G137" s="42">
        <v>240000</v>
      </c>
      <c r="H137" s="23">
        <v>240000</v>
      </c>
      <c r="I137" s="24">
        <v>232000</v>
      </c>
    </row>
    <row r="138" spans="2:9" ht="5.0999999999999996" customHeight="1" x14ac:dyDescent="0.2">
      <c r="B138" s="36"/>
      <c r="C138" s="37"/>
      <c r="F138" s="22"/>
      <c r="G138" s="41"/>
      <c r="H138" s="21"/>
      <c r="I138" s="22"/>
    </row>
    <row r="139" spans="2:9" x14ac:dyDescent="0.2">
      <c r="B139" s="34" t="s">
        <v>91</v>
      </c>
      <c r="C139" s="35" t="s">
        <v>92</v>
      </c>
      <c r="D139" s="15"/>
      <c r="E139" s="15"/>
      <c r="F139" s="24">
        <v>10000</v>
      </c>
      <c r="G139" s="42">
        <v>10000</v>
      </c>
      <c r="H139" s="23">
        <v>10000</v>
      </c>
      <c r="I139" s="24">
        <v>10000</v>
      </c>
    </row>
    <row r="140" spans="2:9" ht="5.0999999999999996" customHeight="1" thickBot="1" x14ac:dyDescent="0.25">
      <c r="B140" s="14"/>
      <c r="F140" s="22"/>
      <c r="G140" s="41"/>
      <c r="H140" s="21"/>
      <c r="I140" s="22"/>
    </row>
    <row r="141" spans="2:9" ht="15.75" customHeight="1" thickBot="1" x14ac:dyDescent="0.3">
      <c r="B141" s="14"/>
      <c r="C141" s="55" t="s">
        <v>108</v>
      </c>
      <c r="D141" s="56"/>
      <c r="E141" s="57"/>
      <c r="F141" s="28">
        <f>SUM(F131:F139)</f>
        <v>350000</v>
      </c>
      <c r="G141" s="44">
        <f>SUM(G131:G139)</f>
        <v>420000</v>
      </c>
      <c r="H141" s="27">
        <f>SUM(H131:H139)</f>
        <v>455000</v>
      </c>
      <c r="I141" s="28">
        <f>SUM(I131:I139)</f>
        <v>432000</v>
      </c>
    </row>
    <row r="142" spans="2:9" ht="4.5" customHeight="1" x14ac:dyDescent="0.2">
      <c r="B142" s="14"/>
      <c r="F142" s="22"/>
      <c r="G142" s="41"/>
      <c r="H142" s="21"/>
      <c r="I142" s="22"/>
    </row>
    <row r="143" spans="2:9" ht="12.75" customHeight="1" x14ac:dyDescent="0.2">
      <c r="B143" s="34">
        <v>60000</v>
      </c>
      <c r="C143" s="35" t="s">
        <v>145</v>
      </c>
      <c r="D143" s="15"/>
      <c r="E143" s="15"/>
      <c r="F143" s="24">
        <v>290000</v>
      </c>
      <c r="G143" s="42">
        <v>400000</v>
      </c>
      <c r="H143" s="23"/>
      <c r="I143" s="24"/>
    </row>
    <row r="144" spans="2:9" ht="5.0999999999999996" customHeight="1" thickBot="1" x14ac:dyDescent="0.25">
      <c r="B144" s="14"/>
      <c r="F144" s="22"/>
      <c r="G144" s="41"/>
      <c r="H144" s="21"/>
      <c r="I144" s="22"/>
    </row>
    <row r="145" spans="2:9" ht="15.75" customHeight="1" thickBot="1" x14ac:dyDescent="0.3">
      <c r="B145" s="14"/>
      <c r="C145" s="55" t="s">
        <v>146</v>
      </c>
      <c r="D145" s="56"/>
      <c r="E145" s="57"/>
      <c r="F145" s="28">
        <f>SUM(F143:F144)</f>
        <v>290000</v>
      </c>
      <c r="G145" s="44">
        <f>SUM(G143:G144)</f>
        <v>400000</v>
      </c>
      <c r="H145" s="27">
        <f>SUM(H143:H144)</f>
        <v>0</v>
      </c>
      <c r="I145" s="28">
        <f>SUM(I143:I144)</f>
        <v>0</v>
      </c>
    </row>
    <row r="146" spans="2:9" ht="5.0999999999999996" customHeight="1" x14ac:dyDescent="0.2">
      <c r="B146" s="14"/>
      <c r="F146" s="22"/>
      <c r="G146" s="41"/>
      <c r="H146" s="21"/>
      <c r="I146" s="22"/>
    </row>
    <row r="147" spans="2:9" ht="12.75" customHeight="1" x14ac:dyDescent="0.2">
      <c r="B147" s="34" t="s">
        <v>93</v>
      </c>
      <c r="C147" s="35" t="s">
        <v>94</v>
      </c>
      <c r="D147" s="15"/>
      <c r="E147" s="15"/>
      <c r="F147" s="24">
        <v>1218000</v>
      </c>
      <c r="G147" s="42">
        <v>1615000</v>
      </c>
      <c r="H147" s="23">
        <v>1615000</v>
      </c>
      <c r="I147" s="24">
        <v>575000</v>
      </c>
    </row>
    <row r="148" spans="2:9" ht="5.0999999999999996" customHeight="1" thickBot="1" x14ac:dyDescent="0.25">
      <c r="B148" s="14"/>
      <c r="F148" s="22"/>
      <c r="G148" s="41"/>
      <c r="H148" s="21"/>
      <c r="I148" s="22"/>
    </row>
    <row r="149" spans="2:9" ht="15.75" customHeight="1" thickBot="1" x14ac:dyDescent="0.3">
      <c r="B149" s="14"/>
      <c r="C149" s="55" t="s">
        <v>107</v>
      </c>
      <c r="D149" s="56"/>
      <c r="E149" s="57"/>
      <c r="F149" s="28">
        <f>SUM(F147:F148)</f>
        <v>1218000</v>
      </c>
      <c r="G149" s="44">
        <f>SUM(G147:G148)</f>
        <v>1615000</v>
      </c>
      <c r="H149" s="27">
        <f>SUM(H147:H148)</f>
        <v>1615000</v>
      </c>
      <c r="I149" s="28">
        <f>SUM(I147:I148)</f>
        <v>575000</v>
      </c>
    </row>
    <row r="150" spans="2:9" ht="24.75" customHeight="1" thickBot="1" x14ac:dyDescent="0.25">
      <c r="F150" s="22"/>
      <c r="G150" s="41"/>
      <c r="H150" s="21"/>
      <c r="I150" s="22"/>
    </row>
    <row r="151" spans="2:9" ht="20.25" thickTop="1" thickBot="1" x14ac:dyDescent="0.25">
      <c r="B151" s="52" t="s">
        <v>106</v>
      </c>
      <c r="C151" s="52"/>
      <c r="D151" s="52"/>
      <c r="E151" s="52"/>
      <c r="F151" s="74">
        <f>SUM(F19+F25+F105+F129+F141+F145+F149)</f>
        <v>23850000</v>
      </c>
      <c r="G151" s="45">
        <f>SUM(G19+G25+G105+G129+G141+G145+G149)</f>
        <v>25000000</v>
      </c>
      <c r="H151" s="33">
        <f>SUM(H19+H25+H105+H129+H141+H149)</f>
        <v>24350000</v>
      </c>
      <c r="I151" s="32">
        <f>SUM(I19+I25+I105+I129+I141+I149)</f>
        <v>21400000</v>
      </c>
    </row>
    <row r="152" spans="2:9" ht="13.5" thickTop="1" x14ac:dyDescent="0.2">
      <c r="F152" s="22"/>
      <c r="G152" s="41"/>
      <c r="H152" s="21"/>
      <c r="I152" s="22"/>
    </row>
    <row r="153" spans="2:9" x14ac:dyDescent="0.2">
      <c r="F153" s="22"/>
      <c r="G153" s="41"/>
      <c r="H153" s="21"/>
      <c r="I153" s="22"/>
    </row>
    <row r="154" spans="2:9" x14ac:dyDescent="0.2">
      <c r="F154" s="22"/>
      <c r="G154" s="41"/>
      <c r="H154" s="21"/>
      <c r="I154" s="22"/>
    </row>
    <row r="155" spans="2:9" x14ac:dyDescent="0.2">
      <c r="F155" s="22"/>
      <c r="G155" s="41"/>
      <c r="H155" s="21"/>
      <c r="I155" s="22"/>
    </row>
    <row r="156" spans="2:9" x14ac:dyDescent="0.2">
      <c r="F156" s="22"/>
      <c r="G156" s="41"/>
      <c r="H156" s="21"/>
      <c r="I156" s="22"/>
    </row>
    <row r="157" spans="2:9" x14ac:dyDescent="0.2">
      <c r="F157" s="22"/>
      <c r="G157" s="41"/>
      <c r="H157" s="21"/>
      <c r="I157" s="22"/>
    </row>
    <row r="158" spans="2:9" x14ac:dyDescent="0.2">
      <c r="F158" s="22"/>
      <c r="G158" s="41"/>
      <c r="H158" s="21"/>
      <c r="I158" s="22"/>
    </row>
    <row r="159" spans="2:9" x14ac:dyDescent="0.2">
      <c r="F159" s="22"/>
      <c r="G159" s="41"/>
      <c r="H159" s="21"/>
      <c r="I159" s="22"/>
    </row>
    <row r="160" spans="2:9" x14ac:dyDescent="0.2">
      <c r="F160" s="22"/>
      <c r="G160" s="41"/>
      <c r="H160" s="21"/>
      <c r="I160" s="22"/>
    </row>
    <row r="161" spans="6:9" x14ac:dyDescent="0.2">
      <c r="F161" s="22"/>
      <c r="G161" s="41"/>
      <c r="H161" s="21"/>
      <c r="I161" s="22"/>
    </row>
    <row r="162" spans="6:9" x14ac:dyDescent="0.2">
      <c r="F162" s="22"/>
      <c r="G162" s="41"/>
      <c r="H162" s="21"/>
      <c r="I162" s="22"/>
    </row>
    <row r="163" spans="6:9" x14ac:dyDescent="0.2">
      <c r="F163" s="22"/>
      <c r="G163" s="41"/>
      <c r="H163" s="21"/>
      <c r="I163" s="22"/>
    </row>
    <row r="164" spans="6:9" x14ac:dyDescent="0.2">
      <c r="F164" s="22"/>
      <c r="G164" s="41"/>
      <c r="H164" s="21"/>
      <c r="I164" s="22"/>
    </row>
    <row r="165" spans="6:9" x14ac:dyDescent="0.2">
      <c r="F165" s="20"/>
      <c r="G165" s="40"/>
      <c r="H165" s="19"/>
      <c r="I165" s="20"/>
    </row>
    <row r="166" spans="6:9" x14ac:dyDescent="0.2">
      <c r="F166" s="20"/>
      <c r="G166" s="40"/>
      <c r="H166" s="19"/>
      <c r="I166" s="20"/>
    </row>
    <row r="167" spans="6:9" x14ac:dyDescent="0.2">
      <c r="F167" s="20"/>
      <c r="G167" s="40"/>
      <c r="H167" s="19"/>
      <c r="I167" s="20"/>
    </row>
    <row r="168" spans="6:9" x14ac:dyDescent="0.2">
      <c r="F168" s="20"/>
      <c r="G168" s="40"/>
      <c r="H168" s="19"/>
      <c r="I168" s="20"/>
    </row>
    <row r="169" spans="6:9" x14ac:dyDescent="0.2">
      <c r="F169" s="20"/>
      <c r="G169" s="40"/>
      <c r="H169" s="19"/>
      <c r="I169" s="20"/>
    </row>
    <row r="170" spans="6:9" x14ac:dyDescent="0.2">
      <c r="F170" s="20"/>
      <c r="G170" s="40"/>
      <c r="H170" s="19"/>
      <c r="I170" s="20"/>
    </row>
    <row r="171" spans="6:9" x14ac:dyDescent="0.2">
      <c r="F171" s="20"/>
      <c r="G171" s="40"/>
      <c r="H171" s="19"/>
      <c r="I171" s="20"/>
    </row>
    <row r="172" spans="6:9" x14ac:dyDescent="0.2">
      <c r="F172" s="20"/>
      <c r="G172" s="40"/>
      <c r="H172" s="19"/>
      <c r="I172" s="20"/>
    </row>
    <row r="173" spans="6:9" x14ac:dyDescent="0.2">
      <c r="F173" s="20"/>
      <c r="G173" s="40"/>
      <c r="H173" s="19"/>
      <c r="I173" s="20"/>
    </row>
    <row r="174" spans="6:9" x14ac:dyDescent="0.2">
      <c r="F174" s="20"/>
      <c r="G174" s="40"/>
      <c r="H174" s="19"/>
      <c r="I174" s="20"/>
    </row>
    <row r="175" spans="6:9" x14ac:dyDescent="0.2">
      <c r="F175" s="20"/>
      <c r="G175" s="40"/>
      <c r="H175" s="19"/>
      <c r="I175" s="20"/>
    </row>
    <row r="176" spans="6:9" x14ac:dyDescent="0.2">
      <c r="F176" s="20"/>
      <c r="G176" s="40"/>
      <c r="H176" s="19"/>
      <c r="I176" s="20"/>
    </row>
    <row r="177" spans="6:9" x14ac:dyDescent="0.2">
      <c r="F177" s="20"/>
      <c r="G177" s="40"/>
      <c r="H177" s="19"/>
      <c r="I177" s="20"/>
    </row>
    <row r="178" spans="6:9" x14ac:dyDescent="0.2">
      <c r="F178" s="20"/>
      <c r="G178" s="40"/>
      <c r="H178" s="19"/>
      <c r="I178" s="20"/>
    </row>
    <row r="179" spans="6:9" x14ac:dyDescent="0.2">
      <c r="F179" s="20"/>
      <c r="G179" s="40"/>
      <c r="H179" s="19"/>
      <c r="I179" s="20"/>
    </row>
    <row r="180" spans="6:9" x14ac:dyDescent="0.2">
      <c r="F180" s="20"/>
      <c r="G180" s="40"/>
      <c r="H180" s="19"/>
      <c r="I180" s="20"/>
    </row>
    <row r="181" spans="6:9" x14ac:dyDescent="0.2">
      <c r="F181" s="20"/>
      <c r="G181" s="40"/>
      <c r="H181" s="19"/>
      <c r="I181" s="20"/>
    </row>
    <row r="182" spans="6:9" x14ac:dyDescent="0.2">
      <c r="F182" s="20"/>
      <c r="G182" s="40"/>
      <c r="H182" s="19"/>
      <c r="I182" s="20"/>
    </row>
    <row r="183" spans="6:9" x14ac:dyDescent="0.2">
      <c r="F183" s="20"/>
      <c r="G183" s="40"/>
      <c r="H183" s="19"/>
      <c r="I183" s="20"/>
    </row>
    <row r="184" spans="6:9" x14ac:dyDescent="0.2">
      <c r="F184" s="20"/>
      <c r="G184" s="40"/>
      <c r="H184" s="19"/>
      <c r="I184" s="20"/>
    </row>
    <row r="185" spans="6:9" x14ac:dyDescent="0.2">
      <c r="F185" s="20"/>
      <c r="G185" s="40"/>
      <c r="H185" s="19"/>
      <c r="I185" s="20"/>
    </row>
    <row r="186" spans="6:9" x14ac:dyDescent="0.2">
      <c r="F186" s="20"/>
      <c r="G186" s="40"/>
      <c r="H186" s="19"/>
      <c r="I186" s="20"/>
    </row>
    <row r="187" spans="6:9" x14ac:dyDescent="0.2">
      <c r="F187" s="20"/>
      <c r="G187" s="40"/>
      <c r="H187" s="19"/>
      <c r="I187" s="20"/>
    </row>
    <row r="188" spans="6:9" x14ac:dyDescent="0.2">
      <c r="F188" s="20"/>
      <c r="G188" s="40"/>
      <c r="H188" s="19"/>
      <c r="I188" s="20"/>
    </row>
    <row r="189" spans="6:9" x14ac:dyDescent="0.2">
      <c r="F189" s="20"/>
      <c r="G189" s="40"/>
      <c r="H189" s="19"/>
      <c r="I189" s="20"/>
    </row>
    <row r="190" spans="6:9" x14ac:dyDescent="0.2">
      <c r="F190" s="20"/>
      <c r="G190" s="40"/>
      <c r="H190" s="19"/>
      <c r="I190" s="20"/>
    </row>
    <row r="191" spans="6:9" x14ac:dyDescent="0.2">
      <c r="F191" s="20"/>
      <c r="G191" s="40"/>
      <c r="H191" s="19"/>
      <c r="I191" s="20"/>
    </row>
    <row r="192" spans="6:9" x14ac:dyDescent="0.2">
      <c r="F192" s="20"/>
      <c r="G192" s="40"/>
      <c r="H192" s="19"/>
      <c r="I192" s="20"/>
    </row>
  </sheetData>
  <mergeCells count="15">
    <mergeCell ref="B4:H4"/>
    <mergeCell ref="B6:B7"/>
    <mergeCell ref="C6:E7"/>
    <mergeCell ref="I6:I7"/>
    <mergeCell ref="C19:E19"/>
    <mergeCell ref="H6:H7"/>
    <mergeCell ref="F6:F7"/>
    <mergeCell ref="B151:E151"/>
    <mergeCell ref="G6:G7"/>
    <mergeCell ref="C105:E105"/>
    <mergeCell ref="C129:E129"/>
    <mergeCell ref="C141:E141"/>
    <mergeCell ref="C149:E149"/>
    <mergeCell ref="C25:E25"/>
    <mergeCell ref="C145:E145"/>
  </mergeCells>
  <pageMargins left="0.55118110236220474" right="0.55118110236220474" top="0.59055118110236227" bottom="0.59055118110236227" header="0" footer="0"/>
  <pageSetup paperSize="9" scale="85" fitToHeight="0" orientation="portrait" r:id="rId1"/>
  <headerFooter alignWithMargins="0">
    <oddFooter>&amp;R&amp;P</oddFooter>
  </headerFooter>
  <ignoredErrors>
    <ignoredError sqref="B147 B129:B142 B9:B12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4"/>
  <sheetViews>
    <sheetView workbookViewId="0">
      <selection activeCell="P14" sqref="P14"/>
    </sheetView>
  </sheetViews>
  <sheetFormatPr baseColWidth="10" defaultRowHeight="12.75" x14ac:dyDescent="0.2"/>
  <cols>
    <col min="1" max="1" width="3.5703125" customWidth="1"/>
    <col min="2" max="4" width="14.7109375" customWidth="1"/>
    <col min="5" max="5" width="14.7109375" style="30" customWidth="1"/>
    <col min="7" max="10" width="14.7109375" customWidth="1"/>
  </cols>
  <sheetData>
    <row r="3" spans="2:10" ht="19.5" x14ac:dyDescent="0.3">
      <c r="B3" s="73" t="s">
        <v>144</v>
      </c>
      <c r="C3" s="73"/>
      <c r="D3" s="73"/>
      <c r="E3" s="73"/>
    </row>
    <row r="4" spans="2:10" ht="21" customHeight="1" x14ac:dyDescent="0.2"/>
    <row r="5" spans="2:10" ht="19.5" customHeight="1" x14ac:dyDescent="0.2">
      <c r="B5" s="49">
        <v>21000</v>
      </c>
      <c r="C5" s="49"/>
      <c r="D5" s="49"/>
      <c r="E5" s="50"/>
      <c r="G5" s="49">
        <v>21000</v>
      </c>
      <c r="H5" s="49"/>
      <c r="I5" s="49"/>
      <c r="J5" s="50"/>
    </row>
    <row r="6" spans="2:10" ht="19.5" customHeight="1" x14ac:dyDescent="0.2">
      <c r="B6" s="49"/>
      <c r="C6" s="49"/>
      <c r="D6" s="49"/>
      <c r="E6" s="50"/>
      <c r="G6" s="49"/>
      <c r="H6" s="49"/>
      <c r="I6" s="49"/>
      <c r="J6" s="50"/>
    </row>
    <row r="7" spans="2:10" ht="19.5" customHeight="1" x14ac:dyDescent="0.2">
      <c r="B7" s="49">
        <v>1.3</v>
      </c>
      <c r="C7" s="49">
        <v>27300</v>
      </c>
      <c r="D7" s="49">
        <v>123.95931168360001</v>
      </c>
      <c r="E7" s="50">
        <v>3384089.2089622803</v>
      </c>
      <c r="G7" s="49">
        <v>1.3</v>
      </c>
      <c r="H7" s="49">
        <f>$G$5*G7</f>
        <v>27300</v>
      </c>
      <c r="I7" s="49">
        <v>123.8641114</v>
      </c>
      <c r="J7" s="50">
        <f>H7*I7</f>
        <v>3381490.2412199997</v>
      </c>
    </row>
    <row r="8" spans="2:10" ht="19.5" customHeight="1" x14ac:dyDescent="0.2">
      <c r="B8" s="49">
        <v>2.3355794990000001</v>
      </c>
      <c r="C8" s="49">
        <v>49047.169479000004</v>
      </c>
      <c r="D8" s="49">
        <v>17.505731125979999</v>
      </c>
      <c r="E8" s="50">
        <v>858606.56138974661</v>
      </c>
      <c r="G8" s="49">
        <v>2.34707986</v>
      </c>
      <c r="H8" s="49">
        <f t="shared" ref="H8:H9" si="0">$G$5*G8</f>
        <v>49288.677060000002</v>
      </c>
      <c r="I8" s="49">
        <v>17.768547909999999</v>
      </c>
      <c r="J8" s="50">
        <f t="shared" ref="J8:J9" si="1">H8*I8</f>
        <v>875788.21976112796</v>
      </c>
    </row>
    <row r="9" spans="2:10" ht="19.5" customHeight="1" x14ac:dyDescent="0.2">
      <c r="B9" s="49">
        <v>0.40306999999999998</v>
      </c>
      <c r="C9" s="49">
        <v>8464.4699999999993</v>
      </c>
      <c r="D9" s="49">
        <v>18.952513130460002</v>
      </c>
      <c r="E9" s="50">
        <v>160422.97881738475</v>
      </c>
      <c r="G9" s="49">
        <v>0.41892000000000001</v>
      </c>
      <c r="H9" s="49">
        <f t="shared" si="0"/>
        <v>8797.32</v>
      </c>
      <c r="I9" s="49">
        <v>19.234771500000001</v>
      </c>
      <c r="J9" s="50">
        <f t="shared" si="1"/>
        <v>169214.44001238002</v>
      </c>
    </row>
    <row r="10" spans="2:10" ht="19.5" customHeight="1" x14ac:dyDescent="0.2">
      <c r="B10" s="49"/>
      <c r="C10" s="49"/>
      <c r="D10" s="49"/>
      <c r="E10" s="51">
        <v>4403118.7491694111</v>
      </c>
      <c r="G10" s="49"/>
      <c r="H10" s="49"/>
      <c r="I10" s="49"/>
      <c r="J10" s="51">
        <f>SUM(J7:J9)</f>
        <v>4426492.9009935074</v>
      </c>
    </row>
    <row r="11" spans="2:10" ht="19.5" customHeight="1" x14ac:dyDescent="0.2">
      <c r="B11" s="49"/>
      <c r="C11" s="49"/>
      <c r="D11" s="49"/>
      <c r="E11" s="50">
        <v>4396609.0962128192</v>
      </c>
      <c r="G11" s="49"/>
      <c r="H11" s="49"/>
      <c r="I11" s="49"/>
      <c r="J11" s="50">
        <v>4420446.67</v>
      </c>
    </row>
    <row r="12" spans="2:10" ht="19.5" customHeight="1" x14ac:dyDescent="0.2">
      <c r="B12" s="49"/>
      <c r="C12" s="49"/>
      <c r="D12" s="49"/>
      <c r="E12" s="50">
        <v>151615.18974</v>
      </c>
      <c r="G12" s="49"/>
      <c r="H12" s="49"/>
      <c r="I12" s="49"/>
      <c r="J12" s="50">
        <v>152141.38</v>
      </c>
    </row>
    <row r="13" spans="2:10" ht="19.5" customHeight="1" x14ac:dyDescent="0.2">
      <c r="B13" s="49"/>
      <c r="C13" s="49"/>
      <c r="D13" s="49"/>
      <c r="E13" s="51">
        <v>4548224.2859528195</v>
      </c>
      <c r="G13" s="49"/>
      <c r="H13" s="49"/>
      <c r="I13" s="49"/>
      <c r="J13" s="51">
        <f>SUM(J11:J12)</f>
        <v>4572588.05</v>
      </c>
    </row>
    <row r="14" spans="2:10" ht="19.5" customHeight="1" x14ac:dyDescent="0.2"/>
    <row r="15" spans="2:10" ht="19.5" customHeight="1" x14ac:dyDescent="0.2"/>
    <row r="16" spans="2:10" ht="19.5" customHeight="1" x14ac:dyDescent="0.2">
      <c r="B16" s="49">
        <v>21671</v>
      </c>
      <c r="C16" s="49"/>
      <c r="D16" s="49"/>
      <c r="E16" s="50"/>
      <c r="G16" s="49">
        <v>21671</v>
      </c>
      <c r="H16" s="49"/>
      <c r="I16" s="49"/>
      <c r="J16" s="50"/>
    </row>
    <row r="17" spans="2:10" ht="19.5" customHeight="1" x14ac:dyDescent="0.2">
      <c r="B17" s="49"/>
      <c r="C17" s="49"/>
      <c r="D17" s="49"/>
      <c r="E17" s="50"/>
      <c r="G17" s="49"/>
      <c r="H17" s="49"/>
      <c r="I17" s="49"/>
      <c r="J17" s="50"/>
    </row>
    <row r="18" spans="2:10" ht="19.5" customHeight="1" x14ac:dyDescent="0.2">
      <c r="B18" s="49">
        <v>1.3</v>
      </c>
      <c r="C18" s="49">
        <v>28172.3</v>
      </c>
      <c r="D18" s="49">
        <v>126.438497917272</v>
      </c>
      <c r="E18" s="50">
        <v>3562063.2948747617</v>
      </c>
      <c r="G18" s="49">
        <v>1.3</v>
      </c>
      <c r="H18" s="49">
        <v>28172.3</v>
      </c>
      <c r="I18" s="49">
        <f>I7*1.02</f>
        <v>126.34139362800001</v>
      </c>
      <c r="J18" s="50">
        <f>H18*I18</f>
        <v>3559327.6437061043</v>
      </c>
    </row>
    <row r="19" spans="2:10" ht="19.5" customHeight="1" x14ac:dyDescent="0.2">
      <c r="B19" s="49">
        <v>2.3355794990000001</v>
      </c>
      <c r="C19" s="49">
        <v>50614.343322829001</v>
      </c>
      <c r="D19" s="49">
        <v>17.8558457484996</v>
      </c>
      <c r="E19" s="50">
        <v>903761.90703403542</v>
      </c>
      <c r="G19" s="49">
        <v>2.3355794990000001</v>
      </c>
      <c r="H19" s="49">
        <v>50614.343322829001</v>
      </c>
      <c r="I19" s="49">
        <f t="shared" ref="I19:I20" si="2">I8*1.02</f>
        <v>18.123918868200001</v>
      </c>
      <c r="J19" s="50">
        <f t="shared" ref="J19:J20" si="3">H19*I19</f>
        <v>917330.25195017329</v>
      </c>
    </row>
    <row r="20" spans="2:10" ht="19.5" customHeight="1" x14ac:dyDescent="0.2">
      <c r="B20" s="49">
        <v>0.40306999999999998</v>
      </c>
      <c r="C20" s="49">
        <v>8734.9299699999992</v>
      </c>
      <c r="D20" s="49">
        <v>19.331563393069203</v>
      </c>
      <c r="E20" s="50">
        <v>168859.85244907506</v>
      </c>
      <c r="G20" s="49">
        <v>0.40306999999999998</v>
      </c>
      <c r="H20" s="49">
        <v>8734.9299699999992</v>
      </c>
      <c r="I20" s="49">
        <f t="shared" si="2"/>
        <v>19.619466930000002</v>
      </c>
      <c r="J20" s="50">
        <f t="shared" si="3"/>
        <v>171374.66968228089</v>
      </c>
    </row>
    <row r="21" spans="2:10" ht="19.5" customHeight="1" x14ac:dyDescent="0.2">
      <c r="B21" s="49"/>
      <c r="C21" s="49"/>
      <c r="D21" s="49"/>
      <c r="E21" s="51">
        <v>4634685.0543578723</v>
      </c>
      <c r="G21" s="49"/>
      <c r="H21" s="49"/>
      <c r="I21" s="49"/>
      <c r="J21" s="51">
        <f>SUM(J18:J20)</f>
        <v>4648032.5653385585</v>
      </c>
    </row>
    <row r="22" spans="2:10" ht="19.5" customHeight="1" x14ac:dyDescent="0.2">
      <c r="B22" s="49"/>
      <c r="C22" s="49"/>
      <c r="D22" s="49"/>
      <c r="E22" s="50">
        <v>4627833.0494527882</v>
      </c>
      <c r="G22" s="49"/>
      <c r="H22" s="49"/>
      <c r="I22" s="49"/>
      <c r="J22" s="50">
        <v>4640000</v>
      </c>
    </row>
    <row r="23" spans="2:10" ht="19.5" customHeight="1" x14ac:dyDescent="0.2">
      <c r="B23" s="49"/>
      <c r="C23" s="49"/>
      <c r="D23" s="49"/>
      <c r="E23" s="50">
        <v>151615.18974</v>
      </c>
      <c r="G23" s="49"/>
      <c r="H23" s="49"/>
      <c r="I23" s="49"/>
      <c r="J23" s="50">
        <v>155000</v>
      </c>
    </row>
    <row r="24" spans="2:10" ht="19.5" customHeight="1" x14ac:dyDescent="0.2">
      <c r="B24" s="49"/>
      <c r="C24" s="49"/>
      <c r="D24" s="49"/>
      <c r="E24" s="51">
        <v>4779448.2391927885</v>
      </c>
      <c r="G24" s="49"/>
      <c r="H24" s="49"/>
      <c r="I24" s="49"/>
      <c r="J24" s="51">
        <f>SUM(J22:J23)</f>
        <v>4795000</v>
      </c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3" t="s">
        <v>95</v>
      </c>
      <c r="C1" s="3"/>
      <c r="D1" s="7"/>
      <c r="E1" s="7"/>
      <c r="F1" s="7"/>
    </row>
    <row r="2" spans="2:6" x14ac:dyDescent="0.2">
      <c r="B2" s="3" t="s">
        <v>96</v>
      </c>
      <c r="C2" s="3"/>
      <c r="D2" s="7"/>
      <c r="E2" s="7"/>
      <c r="F2" s="7"/>
    </row>
    <row r="3" spans="2:6" x14ac:dyDescent="0.2">
      <c r="B3" s="4"/>
      <c r="C3" s="4"/>
      <c r="D3" s="8"/>
      <c r="E3" s="8"/>
      <c r="F3" s="8"/>
    </row>
    <row r="4" spans="2:6" ht="38.25" x14ac:dyDescent="0.2">
      <c r="B4" s="4" t="s">
        <v>97</v>
      </c>
      <c r="C4" s="4"/>
      <c r="D4" s="8"/>
      <c r="E4" s="8"/>
      <c r="F4" s="8"/>
    </row>
    <row r="5" spans="2:6" x14ac:dyDescent="0.2">
      <c r="B5" s="4"/>
      <c r="C5" s="4"/>
      <c r="D5" s="8"/>
      <c r="E5" s="8"/>
      <c r="F5" s="8"/>
    </row>
    <row r="6" spans="2:6" ht="25.5" x14ac:dyDescent="0.2">
      <c r="B6" s="3" t="s">
        <v>98</v>
      </c>
      <c r="C6" s="3"/>
      <c r="D6" s="7"/>
      <c r="E6" s="7" t="s">
        <v>99</v>
      </c>
      <c r="F6" s="7" t="s">
        <v>100</v>
      </c>
    </row>
    <row r="7" spans="2:6" ht="13.5" thickBot="1" x14ac:dyDescent="0.25">
      <c r="B7" s="4"/>
      <c r="C7" s="4"/>
      <c r="D7" s="8"/>
      <c r="E7" s="8"/>
      <c r="F7" s="8"/>
    </row>
    <row r="8" spans="2:6" ht="39" thickBot="1" x14ac:dyDescent="0.25">
      <c r="B8" s="5" t="s">
        <v>101</v>
      </c>
      <c r="C8" s="6"/>
      <c r="D8" s="9"/>
      <c r="E8" s="9">
        <v>31</v>
      </c>
      <c r="F8" s="10" t="s">
        <v>102</v>
      </c>
    </row>
    <row r="9" spans="2:6" x14ac:dyDescent="0.2">
      <c r="B9" s="4"/>
      <c r="C9" s="4"/>
      <c r="D9" s="8"/>
      <c r="E9" s="8"/>
      <c r="F9" s="8"/>
    </row>
    <row r="10" spans="2:6" x14ac:dyDescent="0.2">
      <c r="B10" s="4"/>
      <c r="C10" s="4"/>
      <c r="D10" s="8"/>
      <c r="E10" s="8"/>
      <c r="F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Estado de Ingresos 2021</vt:lpstr>
      <vt:lpstr>Cálculos PIE 2019-2020</vt:lpstr>
      <vt:lpstr>Informe de compatibilidad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Andrés Gil Martín</dc:creator>
  <cp:lastModifiedBy>Juan Andres Gil Martin</cp:lastModifiedBy>
  <cp:lastPrinted>2020-11-29T11:57:48Z</cp:lastPrinted>
  <dcterms:created xsi:type="dcterms:W3CDTF">2018-02-07T19:57:13Z</dcterms:created>
  <dcterms:modified xsi:type="dcterms:W3CDTF">2020-11-29T11:58:40Z</dcterms:modified>
</cp:coreProperties>
</file>