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s\Presupuesto 2022\"/>
    </mc:Choice>
  </mc:AlternateContent>
  <bookViews>
    <workbookView xWindow="0" yWindow="0" windowWidth="24000" windowHeight="9600" activeTab="1"/>
  </bookViews>
  <sheets>
    <sheet name="Estado de gastos 2022" sheetId="3" r:id="rId1"/>
    <sheet name="Estado de gastos 2021-202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1" i="4" l="1"/>
  <c r="G771" i="4"/>
  <c r="F765" i="4"/>
  <c r="G765" i="4"/>
  <c r="F722" i="4"/>
  <c r="F640" i="4"/>
  <c r="G640" i="4"/>
  <c r="F590" i="4"/>
  <c r="G590" i="4"/>
  <c r="F571" i="4"/>
  <c r="G571" i="4"/>
  <c r="F511" i="4"/>
  <c r="F412" i="4"/>
  <c r="G412" i="4"/>
  <c r="F381" i="4"/>
  <c r="G381" i="4"/>
  <c r="F336" i="4"/>
  <c r="G336" i="4"/>
  <c r="G330" i="4"/>
  <c r="I330" i="4"/>
  <c r="I336" i="4" s="1"/>
  <c r="I381" i="4" s="1"/>
  <c r="F330" i="4"/>
  <c r="F234" i="4"/>
  <c r="G234" i="4"/>
  <c r="F130" i="4"/>
  <c r="G130" i="4"/>
  <c r="F773" i="4" l="1"/>
  <c r="I412" i="4"/>
  <c r="H380" i="4" l="1"/>
  <c r="H379" i="4"/>
  <c r="H378" i="4"/>
  <c r="H377" i="4"/>
  <c r="H376" i="4"/>
  <c r="H375" i="4"/>
  <c r="H374" i="4"/>
  <c r="H373" i="4"/>
  <c r="H372" i="4"/>
  <c r="H371" i="4"/>
  <c r="H358" i="4"/>
  <c r="H357" i="4"/>
  <c r="H356" i="4"/>
  <c r="H355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35" i="4"/>
  <c r="H334" i="4"/>
  <c r="H119" i="4"/>
  <c r="H118" i="4"/>
  <c r="H58" i="4"/>
  <c r="H411" i="4"/>
  <c r="H129" i="4"/>
  <c r="H128" i="4"/>
  <c r="H127" i="4"/>
  <c r="H126" i="4"/>
  <c r="H125" i="4"/>
  <c r="H124" i="4"/>
  <c r="H123" i="4"/>
  <c r="H122" i="4"/>
  <c r="H121" i="4"/>
  <c r="H120" i="4"/>
  <c r="H354" i="4"/>
  <c r="H353" i="4"/>
  <c r="H329" i="4"/>
  <c r="H328" i="4"/>
  <c r="H327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56" i="4"/>
  <c r="H91" i="4"/>
  <c r="H55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54" i="4"/>
  <c r="H65" i="4"/>
  <c r="H53" i="4"/>
  <c r="H64" i="4"/>
  <c r="H63" i="4"/>
  <c r="H52" i="4"/>
  <c r="H51" i="4"/>
  <c r="H50" i="4"/>
  <c r="H49" i="4"/>
  <c r="H62" i="4"/>
  <c r="H61" i="4"/>
  <c r="H60" i="4"/>
  <c r="H59" i="4"/>
  <c r="H57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48" i="4"/>
  <c r="H27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6" i="4"/>
  <c r="H28" i="4"/>
  <c r="H346" i="4"/>
  <c r="H344" i="4"/>
  <c r="H340" i="4"/>
  <c r="H352" i="4"/>
  <c r="H351" i="4"/>
  <c r="H350" i="4"/>
  <c r="H342" i="4"/>
  <c r="H349" i="4"/>
  <c r="H341" i="4"/>
  <c r="H348" i="4"/>
  <c r="H347" i="4"/>
  <c r="H345" i="4"/>
  <c r="H343" i="4"/>
  <c r="H339" i="4"/>
  <c r="H338" i="4"/>
  <c r="H589" i="4"/>
  <c r="H588" i="4"/>
  <c r="H587" i="4"/>
  <c r="H586" i="4"/>
  <c r="H585" i="4"/>
  <c r="H584" i="4"/>
  <c r="H583" i="4"/>
  <c r="H582" i="4"/>
  <c r="H581" i="4"/>
  <c r="H580" i="4"/>
  <c r="H25" i="4"/>
  <c r="H24" i="4"/>
  <c r="H764" i="4"/>
  <c r="H763" i="4"/>
  <c r="H762" i="4"/>
  <c r="H761" i="4"/>
  <c r="H760" i="4"/>
  <c r="H759" i="4"/>
  <c r="H758" i="4"/>
  <c r="H757" i="4"/>
  <c r="H579" i="4"/>
  <c r="H770" i="4"/>
  <c r="H769" i="4"/>
  <c r="H510" i="4"/>
  <c r="H509" i="4"/>
  <c r="H508" i="4"/>
  <c r="H507" i="4"/>
  <c r="H506" i="4"/>
  <c r="H505" i="4"/>
  <c r="H504" i="4"/>
  <c r="H503" i="4"/>
  <c r="H50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693" i="4"/>
  <c r="H700" i="4"/>
  <c r="H692" i="4"/>
  <c r="H699" i="4"/>
  <c r="H691" i="4"/>
  <c r="H698" i="4"/>
  <c r="H697" i="4"/>
  <c r="H696" i="4"/>
  <c r="H695" i="4"/>
  <c r="H694" i="4"/>
  <c r="H690" i="4"/>
  <c r="H689" i="4"/>
  <c r="H688" i="4"/>
  <c r="H687" i="4"/>
  <c r="H665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4" i="4"/>
  <c r="H667" i="4"/>
  <c r="H666" i="4"/>
  <c r="H663" i="4"/>
  <c r="H662" i="4"/>
  <c r="H661" i="4"/>
  <c r="H660" i="4"/>
  <c r="H23" i="4"/>
  <c r="H22" i="4"/>
  <c r="H659" i="4"/>
  <c r="H658" i="4"/>
  <c r="H657" i="4"/>
  <c r="H656" i="4"/>
  <c r="H655" i="4"/>
  <c r="H654" i="4"/>
  <c r="H653" i="4"/>
  <c r="H652" i="4"/>
  <c r="H501" i="4"/>
  <c r="H500" i="4"/>
  <c r="H499" i="4"/>
  <c r="H498" i="4"/>
  <c r="H651" i="4"/>
  <c r="G650" i="4"/>
  <c r="H650" i="4" s="1"/>
  <c r="H649" i="4"/>
  <c r="G648" i="4"/>
  <c r="G722" i="4" s="1"/>
  <c r="H768" i="4"/>
  <c r="H767" i="4"/>
  <c r="H497" i="4"/>
  <c r="H496" i="4"/>
  <c r="H495" i="4"/>
  <c r="H494" i="4"/>
  <c r="H493" i="4"/>
  <c r="H492" i="4"/>
  <c r="H491" i="4"/>
  <c r="H647" i="4"/>
  <c r="H646" i="4"/>
  <c r="H639" i="4"/>
  <c r="H638" i="4"/>
  <c r="H637" i="4"/>
  <c r="H570" i="4"/>
  <c r="H569" i="4"/>
  <c r="H568" i="4"/>
  <c r="H567" i="4"/>
  <c r="H566" i="4"/>
  <c r="H565" i="4"/>
  <c r="H564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21" i="4"/>
  <c r="H472" i="4"/>
  <c r="H563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0" i="4"/>
  <c r="H455" i="4"/>
  <c r="H449" i="4"/>
  <c r="H20" i="4"/>
  <c r="H454" i="4"/>
  <c r="H453" i="4"/>
  <c r="H452" i="4"/>
  <c r="H451" i="4"/>
  <c r="H419" i="4"/>
  <c r="H448" i="4"/>
  <c r="H447" i="4"/>
  <c r="H446" i="4"/>
  <c r="H445" i="4"/>
  <c r="H444" i="4"/>
  <c r="H443" i="4"/>
  <c r="H442" i="4"/>
  <c r="H441" i="4"/>
  <c r="H440" i="4"/>
  <c r="H439" i="4"/>
  <c r="H418" i="4"/>
  <c r="H438" i="4"/>
  <c r="H437" i="4"/>
  <c r="H436" i="4"/>
  <c r="H435" i="4"/>
  <c r="H434" i="4"/>
  <c r="H433" i="4"/>
  <c r="H432" i="4"/>
  <c r="H431" i="4"/>
  <c r="H430" i="4"/>
  <c r="H429" i="4"/>
  <c r="H417" i="4"/>
  <c r="H428" i="4"/>
  <c r="H416" i="4"/>
  <c r="H415" i="4"/>
  <c r="H19" i="4"/>
  <c r="H18" i="4"/>
  <c r="H427" i="4"/>
  <c r="H426" i="4"/>
  <c r="H425" i="4"/>
  <c r="G424" i="4"/>
  <c r="G511" i="4" s="1"/>
  <c r="H423" i="4"/>
  <c r="H422" i="4"/>
  <c r="H421" i="4"/>
  <c r="H420" i="4"/>
  <c r="H332" i="4"/>
  <c r="H552" i="4"/>
  <c r="H562" i="4"/>
  <c r="H561" i="4"/>
  <c r="H560" i="4"/>
  <c r="H559" i="4"/>
  <c r="H558" i="4"/>
  <c r="H557" i="4"/>
  <c r="H556" i="4"/>
  <c r="H555" i="4"/>
  <c r="H554" i="4"/>
  <c r="H553" i="4"/>
  <c r="H551" i="4"/>
  <c r="H550" i="4"/>
  <c r="H549" i="4"/>
  <c r="H548" i="4"/>
  <c r="H542" i="4"/>
  <c r="H547" i="4"/>
  <c r="H546" i="4"/>
  <c r="H545" i="4"/>
  <c r="H544" i="4"/>
  <c r="H543" i="4"/>
  <c r="H541" i="4"/>
  <c r="H540" i="4"/>
  <c r="H539" i="4"/>
  <c r="H538" i="4"/>
  <c r="H537" i="4"/>
  <c r="H536" i="4"/>
  <c r="H535" i="4"/>
  <c r="H534" i="4"/>
  <c r="H533" i="4"/>
  <c r="H532" i="4"/>
  <c r="H531" i="4"/>
  <c r="H527" i="4"/>
  <c r="H526" i="4"/>
  <c r="H530" i="4"/>
  <c r="H529" i="4"/>
  <c r="H528" i="4"/>
  <c r="H525" i="4"/>
  <c r="H17" i="4"/>
  <c r="H524" i="4"/>
  <c r="H523" i="4"/>
  <c r="H522" i="4"/>
  <c r="H521" i="4"/>
  <c r="H756" i="4"/>
  <c r="H727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25" i="4"/>
  <c r="H737" i="4"/>
  <c r="H736" i="4"/>
  <c r="H735" i="4"/>
  <c r="H726" i="4"/>
  <c r="H734" i="4"/>
  <c r="H733" i="4"/>
  <c r="H724" i="4"/>
  <c r="H732" i="4"/>
  <c r="H731" i="4"/>
  <c r="H730" i="4"/>
  <c r="H729" i="4"/>
  <c r="H728" i="4"/>
  <c r="H645" i="4"/>
  <c r="H644" i="4"/>
  <c r="H643" i="4"/>
  <c r="H520" i="4"/>
  <c r="H636" i="4"/>
  <c r="H635" i="4"/>
  <c r="H634" i="4"/>
  <c r="H633" i="4"/>
  <c r="H630" i="4"/>
  <c r="H632" i="4"/>
  <c r="H631" i="4"/>
  <c r="H16" i="4"/>
  <c r="H15" i="4"/>
  <c r="H642" i="4"/>
  <c r="H629" i="4"/>
  <c r="H628" i="4"/>
  <c r="H605" i="4"/>
  <c r="H627" i="4"/>
  <c r="H626" i="4"/>
  <c r="H625" i="4"/>
  <c r="H624" i="4"/>
  <c r="H623" i="4"/>
  <c r="H578" i="4"/>
  <c r="H414" i="4"/>
  <c r="H622" i="4"/>
  <c r="H621" i="4"/>
  <c r="H620" i="4"/>
  <c r="H619" i="4"/>
  <c r="H618" i="4"/>
  <c r="H604" i="4"/>
  <c r="H617" i="4"/>
  <c r="H616" i="4"/>
  <c r="H615" i="4"/>
  <c r="H614" i="4"/>
  <c r="H613" i="4"/>
  <c r="H612" i="4"/>
  <c r="H603" i="4"/>
  <c r="H602" i="4"/>
  <c r="H601" i="4"/>
  <c r="H14" i="4"/>
  <c r="H13" i="4"/>
  <c r="H611" i="4"/>
  <c r="H610" i="4"/>
  <c r="H609" i="4"/>
  <c r="H608" i="4"/>
  <c r="H607" i="4"/>
  <c r="H606" i="4"/>
  <c r="H515" i="4"/>
  <c r="H513" i="4"/>
  <c r="H519" i="4"/>
  <c r="H514" i="4"/>
  <c r="H518" i="4"/>
  <c r="H517" i="4"/>
  <c r="H516" i="4"/>
  <c r="H600" i="4"/>
  <c r="H593" i="4"/>
  <c r="H599" i="4"/>
  <c r="H598" i="4"/>
  <c r="H597" i="4"/>
  <c r="H592" i="4"/>
  <c r="H596" i="4"/>
  <c r="H595" i="4"/>
  <c r="H594" i="4"/>
  <c r="H395" i="4"/>
  <c r="H394" i="4"/>
  <c r="H393" i="4"/>
  <c r="H392" i="4"/>
  <c r="H391" i="4"/>
  <c r="H390" i="4"/>
  <c r="H389" i="4"/>
  <c r="H388" i="4"/>
  <c r="H233" i="4"/>
  <c r="H232" i="4"/>
  <c r="H231" i="4"/>
  <c r="H230" i="4"/>
  <c r="H226" i="4"/>
  <c r="H229" i="4"/>
  <c r="H228" i="4"/>
  <c r="H227" i="4"/>
  <c r="H225" i="4"/>
  <c r="H224" i="4"/>
  <c r="H223" i="4"/>
  <c r="H222" i="4"/>
  <c r="H221" i="4"/>
  <c r="H220" i="4"/>
  <c r="H219" i="4"/>
  <c r="H577" i="4"/>
  <c r="H573" i="4"/>
  <c r="H576" i="4"/>
  <c r="H575" i="4"/>
  <c r="H574" i="4"/>
  <c r="H218" i="4"/>
  <c r="H217" i="4"/>
  <c r="H216" i="4"/>
  <c r="H215" i="4"/>
  <c r="H214" i="4"/>
  <c r="H213" i="4"/>
  <c r="H212" i="4"/>
  <c r="H211" i="4"/>
  <c r="H210" i="4"/>
  <c r="H209" i="4"/>
  <c r="H203" i="4"/>
  <c r="H202" i="4"/>
  <c r="H208" i="4"/>
  <c r="H207" i="4"/>
  <c r="H206" i="4"/>
  <c r="H205" i="4"/>
  <c r="H204" i="4"/>
  <c r="H197" i="4"/>
  <c r="H201" i="4"/>
  <c r="H200" i="4"/>
  <c r="H199" i="4"/>
  <c r="H198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387" i="4"/>
  <c r="H386" i="4"/>
  <c r="H184" i="4"/>
  <c r="H183" i="4"/>
  <c r="H182" i="4"/>
  <c r="H385" i="4"/>
  <c r="H326" i="4"/>
  <c r="H384" i="4"/>
  <c r="H325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42" i="4"/>
  <c r="H141" i="4"/>
  <c r="H169" i="4"/>
  <c r="H168" i="4"/>
  <c r="H167" i="4"/>
  <c r="H166" i="4"/>
  <c r="H165" i="4"/>
  <c r="H164" i="4"/>
  <c r="H163" i="4"/>
  <c r="H162" i="4"/>
  <c r="H161" i="4"/>
  <c r="H160" i="4"/>
  <c r="H140" i="4"/>
  <c r="H139" i="4"/>
  <c r="H159" i="4"/>
  <c r="H138" i="4"/>
  <c r="H158" i="4"/>
  <c r="H137" i="4"/>
  <c r="H136" i="4"/>
  <c r="H157" i="4"/>
  <c r="H156" i="4"/>
  <c r="H134" i="4"/>
  <c r="H135" i="4"/>
  <c r="H155" i="4"/>
  <c r="H154" i="4"/>
  <c r="H133" i="4"/>
  <c r="H153" i="4"/>
  <c r="H132" i="4"/>
  <c r="H152" i="4"/>
  <c r="H151" i="4"/>
  <c r="H150" i="4"/>
  <c r="H149" i="4"/>
  <c r="H148" i="4"/>
  <c r="H147" i="4"/>
  <c r="H146" i="4"/>
  <c r="H145" i="4"/>
  <c r="H144" i="4"/>
  <c r="H143" i="4"/>
  <c r="H237" i="4"/>
  <c r="H236" i="4"/>
  <c r="H324" i="4"/>
  <c r="H323" i="4"/>
  <c r="H383" i="4"/>
  <c r="H322" i="4"/>
  <c r="H321" i="4"/>
  <c r="H320" i="4"/>
  <c r="H319" i="4"/>
  <c r="H318" i="4"/>
  <c r="H317" i="4"/>
  <c r="H310" i="4"/>
  <c r="H316" i="4"/>
  <c r="H309" i="4"/>
  <c r="H308" i="4"/>
  <c r="H315" i="4"/>
  <c r="H314" i="4"/>
  <c r="H313" i="4"/>
  <c r="H312" i="4"/>
  <c r="H311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52" i="4"/>
  <c r="H251" i="4"/>
  <c r="H295" i="4"/>
  <c r="H294" i="4"/>
  <c r="H293" i="4"/>
  <c r="H292" i="4"/>
  <c r="H291" i="4"/>
  <c r="H290" i="4"/>
  <c r="H289" i="4"/>
  <c r="H288" i="4"/>
  <c r="H250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49" i="4"/>
  <c r="H248" i="4"/>
  <c r="H271" i="4"/>
  <c r="H247" i="4"/>
  <c r="H270" i="4"/>
  <c r="H246" i="4"/>
  <c r="H269" i="4"/>
  <c r="H245" i="4"/>
  <c r="H244" i="4"/>
  <c r="H243" i="4"/>
  <c r="H12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42" i="4"/>
  <c r="H241" i="4"/>
  <c r="H240" i="4"/>
  <c r="H239" i="4"/>
  <c r="H238" i="4"/>
  <c r="G773" i="4" l="1"/>
  <c r="H330" i="4"/>
  <c r="H648" i="4"/>
  <c r="H424" i="4"/>
  <c r="H336" i="4" l="1"/>
  <c r="H381" i="4" s="1"/>
  <c r="H412" i="4" s="1"/>
  <c r="E416" i="3" l="1"/>
  <c r="E412" i="3"/>
  <c r="E335" i="3"/>
  <c r="E332" i="3"/>
  <c r="E327" i="3"/>
  <c r="E312" i="3"/>
  <c r="E304" i="3"/>
  <c r="E265" i="3"/>
  <c r="E218" i="3"/>
  <c r="E197" i="3"/>
  <c r="E174" i="3"/>
  <c r="E170" i="3"/>
  <c r="E112" i="3"/>
  <c r="E66" i="3"/>
  <c r="E385" i="3" l="1"/>
  <c r="E419" i="3" s="1"/>
</calcChain>
</file>

<file path=xl/sharedStrings.xml><?xml version="1.0" encoding="utf-8"?>
<sst xmlns="http://schemas.openxmlformats.org/spreadsheetml/2006/main" count="4389" uniqueCount="966">
  <si>
    <t>ESTADO DE GASTOS. PRESUPUESTO 2022. TOTAL</t>
  </si>
  <si>
    <t>Política económica y fiscal. Otros gastos financieros</t>
  </si>
  <si>
    <t>35900</t>
  </si>
  <si>
    <t>931</t>
  </si>
  <si>
    <t>04</t>
  </si>
  <si>
    <t>Política económica y fiscal. Intereses de demora</t>
  </si>
  <si>
    <t>35200</t>
  </si>
  <si>
    <t>Política económica y fiscal. Gastos varios</t>
  </si>
  <si>
    <t>22610</t>
  </si>
  <si>
    <t>Política económica y fiscal. Seguridad Social</t>
  </si>
  <si>
    <t>16000</t>
  </si>
  <si>
    <t>Política económica y fiscal. Gratificaciones</t>
  </si>
  <si>
    <t>15100</t>
  </si>
  <si>
    <t>Política Económica y Fiscal. Complemento específico</t>
  </si>
  <si>
    <t>12101</t>
  </si>
  <si>
    <t>Política Económica y Fiscal. Complemente destino</t>
  </si>
  <si>
    <t>12100</t>
  </si>
  <si>
    <t>Política Económica y Fiscal. Trienios</t>
  </si>
  <si>
    <t>12006</t>
  </si>
  <si>
    <t>Política Económica y Fiscal. Sueldos grupo C2</t>
  </si>
  <si>
    <t>12004</t>
  </si>
  <si>
    <t>Política Económica y Fiscal. Sueldos grupo C1</t>
  </si>
  <si>
    <t>12003</t>
  </si>
  <si>
    <t>Política Económica y Fiscal. Sueldos grupo A2</t>
  </si>
  <si>
    <t>12001</t>
  </si>
  <si>
    <t>Política Económica y Fiscal. Sueldos grupo A1</t>
  </si>
  <si>
    <t>12000</t>
  </si>
  <si>
    <t>Participación ciudadana. Actividades</t>
  </si>
  <si>
    <t>22609</t>
  </si>
  <si>
    <t>924</t>
  </si>
  <si>
    <t>03</t>
  </si>
  <si>
    <t>Administración General. Pagas anticipadas y demás préstamos</t>
  </si>
  <si>
    <t>83100</t>
  </si>
  <si>
    <t>920</t>
  </si>
  <si>
    <t>05</t>
  </si>
  <si>
    <t>Administración General. Licencias de uso y sistemas informaticos</t>
  </si>
  <si>
    <t>64100</t>
  </si>
  <si>
    <t>00</t>
  </si>
  <si>
    <t>Administración General. Otras inversiones</t>
  </si>
  <si>
    <t>62900</t>
  </si>
  <si>
    <t>Administración General. Inversíon en maq. e inst. técnicas</t>
  </si>
  <si>
    <t>62300</t>
  </si>
  <si>
    <t>Adm. General. Inversiones - Juzgado de Paz y Concejalías</t>
  </si>
  <si>
    <t>62200</t>
  </si>
  <si>
    <t>Administración General. Asistencia a tribunales y mesas</t>
  </si>
  <si>
    <t>23300</t>
  </si>
  <si>
    <t>Administración General. Locomoción del personal</t>
  </si>
  <si>
    <t>23120</t>
  </si>
  <si>
    <t>Administración General. Dietas de personal</t>
  </si>
  <si>
    <t>23020</t>
  </si>
  <si>
    <t>Sociedad de la información. Mantenimiento sistema informático</t>
  </si>
  <si>
    <t>Sociedad de la información. Mantenimiento infraestructura informatica</t>
  </si>
  <si>
    <t>Administración General. Contrato grabación de plenos</t>
  </si>
  <si>
    <t>22711</t>
  </si>
  <si>
    <t>Administración General. Defensa jurídica</t>
  </si>
  <si>
    <t>22710</t>
  </si>
  <si>
    <t>Administración General. Contrato prevención de la salud</t>
  </si>
  <si>
    <t>22709</t>
  </si>
  <si>
    <t>Administración General. Contrato de Limpieza</t>
  </si>
  <si>
    <t>22700</t>
  </si>
  <si>
    <t>Administración General. Indemnizaciones a teceros</t>
  </si>
  <si>
    <t>22611</t>
  </si>
  <si>
    <t>Administración General. Registros de la propiedad</t>
  </si>
  <si>
    <t>Administración General. Oposiciones y procesos selectivos</t>
  </si>
  <si>
    <t>22608</t>
  </si>
  <si>
    <t>Administración General. Publicación en Diarios Oficiales</t>
  </si>
  <si>
    <t>22603</t>
  </si>
  <si>
    <t>Administración General. Tributos</t>
  </si>
  <si>
    <t>22500</t>
  </si>
  <si>
    <t>Administración General. Primas de seguros</t>
  </si>
  <si>
    <t>22400</t>
  </si>
  <si>
    <t>Administración General. Servicio de correos</t>
  </si>
  <si>
    <t>22201</t>
  </si>
  <si>
    <t>Administración General. Mant. centralita</t>
  </si>
  <si>
    <t>Administración General. Servicios de Telecomunicaciones</t>
  </si>
  <si>
    <t>22200</t>
  </si>
  <si>
    <t>Administración General. Suministros de impresoras</t>
  </si>
  <si>
    <t>22114</t>
  </si>
  <si>
    <t>Administración General. Material sanitario</t>
  </si>
  <si>
    <t>22106</t>
  </si>
  <si>
    <t>Administración General. Gasolina</t>
  </si>
  <si>
    <t>22103</t>
  </si>
  <si>
    <t>Administración General. Energía eléctrica</t>
  </si>
  <si>
    <t>22100</t>
  </si>
  <si>
    <t>Administración General. Material informático no inventariable</t>
  </si>
  <si>
    <t>22002</t>
  </si>
  <si>
    <t>Administración General. Prensa y bases de datos</t>
  </si>
  <si>
    <t>22001</t>
  </si>
  <si>
    <t>Administración General. Contrato de material de oficina</t>
  </si>
  <si>
    <t>22000</t>
  </si>
  <si>
    <t>Administración General. Mant. protección contra incendios</t>
  </si>
  <si>
    <t>21902</t>
  </si>
  <si>
    <t>Administración General. Mant./Rep. Ascensores</t>
  </si>
  <si>
    <t>21901</t>
  </si>
  <si>
    <t>Administración General. Mantenimiento de impresoras multifunción</t>
  </si>
  <si>
    <t>21900</t>
  </si>
  <si>
    <t>Administración General. Mant./Rep. Aplicaciones informáticas</t>
  </si>
  <si>
    <t>21600</t>
  </si>
  <si>
    <t>Administración General. Mant./Rep. de mobiliario</t>
  </si>
  <si>
    <t>21500</t>
  </si>
  <si>
    <t>Administración General. Mant./Rep. Vehículos</t>
  </si>
  <si>
    <t>21400</t>
  </si>
  <si>
    <t>Administración General. Mant./Rep. Maquinaria, instalaciones y utillaje</t>
  </si>
  <si>
    <t>21300</t>
  </si>
  <si>
    <t>Administración General. Arrend. de impresoras multifunción</t>
  </si>
  <si>
    <t>20300</t>
  </si>
  <si>
    <t>Administración General. Arrend. de edificios Juzgado de Paz</t>
  </si>
  <si>
    <t>20200</t>
  </si>
  <si>
    <t>Administración General. Formación y perfeccionam.del personal</t>
  </si>
  <si>
    <t>16200</t>
  </si>
  <si>
    <t>Administración General. Seguridad Social</t>
  </si>
  <si>
    <t>Administración General. Gratificaciones</t>
  </si>
  <si>
    <t>Administración General. Productividad</t>
  </si>
  <si>
    <t>15000</t>
  </si>
  <si>
    <t>Administración General. Otras remuneraciones</t>
  </si>
  <si>
    <t>13002</t>
  </si>
  <si>
    <t>Administración General. Retribuciones básicas</t>
  </si>
  <si>
    <t>13000</t>
  </si>
  <si>
    <t>Retribuciones en especie</t>
  </si>
  <si>
    <t>12200</t>
  </si>
  <si>
    <t>Administración General. Complemento específico</t>
  </si>
  <si>
    <t>Administración General. Complemente destino</t>
  </si>
  <si>
    <t>Administración General. Trienios</t>
  </si>
  <si>
    <t>Administración General. Sueldos grupo E</t>
  </si>
  <si>
    <t>12005</t>
  </si>
  <si>
    <t>Administración General. Sueldos grupo C2</t>
  </si>
  <si>
    <t>Administración General. Sueldos grupo C1</t>
  </si>
  <si>
    <t>Administración General. Sueldos grupo A2</t>
  </si>
  <si>
    <t>Administración General. Sueldos grupo A1</t>
  </si>
  <si>
    <t>Organos de gobierno. Asistencias a org. colegiados</t>
  </si>
  <si>
    <t>912</t>
  </si>
  <si>
    <t>Organos de gobierno. Locomoción personal no directivo</t>
  </si>
  <si>
    <t>Organos de gobierno. Locomoción miembros de los órganos de gob.</t>
  </si>
  <si>
    <t>23100</t>
  </si>
  <si>
    <t>Organos de gobierno. Dietas del personal no directivo</t>
  </si>
  <si>
    <t>Organos de gobierno. Dietasde los miembros de los órganos de gobierno</t>
  </si>
  <si>
    <t>23000</t>
  </si>
  <si>
    <t>Organos de Gobierno. Comunicación y prensa. Calendarios</t>
  </si>
  <si>
    <t>Organos de Gobierno. Comunicación y prensa. Revista municipal</t>
  </si>
  <si>
    <t>Organos de Gobierno. Comunicación y prensa. Contrato difusión</t>
  </si>
  <si>
    <t>Organos de Gobierno. Comunicación y prensa. Cobertura de eventos</t>
  </si>
  <si>
    <t>Organos de gobierno. Comunicación y prensa</t>
  </si>
  <si>
    <t>22602</t>
  </si>
  <si>
    <t>Organos de gobierno. Atenciones protocolarias y representativas</t>
  </si>
  <si>
    <t>22601</t>
  </si>
  <si>
    <t>Organos de gobierno. Formación y perfeccionamiento del personal</t>
  </si>
  <si>
    <t>Organos de gobierno. Seguridad Social</t>
  </si>
  <si>
    <t>Organos de gobierno. Retribuciones complementarias pers eventual</t>
  </si>
  <si>
    <t>11001</t>
  </si>
  <si>
    <t>Organos de gobierno. Retribuciones básicas personal eventual</t>
  </si>
  <si>
    <t>11000</t>
  </si>
  <si>
    <t>Organos de gobierno. Formación y perfeccionamiento de altos cargos</t>
  </si>
  <si>
    <t>10800</t>
  </si>
  <si>
    <t>Organos de gobierno. Retribuciones básicas</t>
  </si>
  <si>
    <t>10000</t>
  </si>
  <si>
    <t>Sociedad de la información. Licencias de uso y sistemas informáticos</t>
  </si>
  <si>
    <t>491</t>
  </si>
  <si>
    <t>Sociedad de la información. Inversión equipos informáticos</t>
  </si>
  <si>
    <t>62600</t>
  </si>
  <si>
    <t>Mantenimiento del centro emisor de TDT</t>
  </si>
  <si>
    <t>46200</t>
  </si>
  <si>
    <t>Sociedad de la información. Esquema nacional de seguridad</t>
  </si>
  <si>
    <t>Sociedad de la información. Trabajos técnicos en nuevas tecnologías</t>
  </si>
  <si>
    <t>22706</t>
  </si>
  <si>
    <t>Sociedad de la información. Proyectos de digitalización del municipio.</t>
  </si>
  <si>
    <t>Sociedad de la información. Mantenimiento WIFI público</t>
  </si>
  <si>
    <t>Subvención Asociación ACOVI</t>
  </si>
  <si>
    <t>48902</t>
  </si>
  <si>
    <t>4392</t>
  </si>
  <si>
    <t>08</t>
  </si>
  <si>
    <t>Subvención Asociación ARDO</t>
  </si>
  <si>
    <t>48901</t>
  </si>
  <si>
    <t>Empleo y Desarrollo Local. Plan de transformación digital del comercio local</t>
  </si>
  <si>
    <t>22612</t>
  </si>
  <si>
    <t>Empleo y Desarrollo Local. Otros gastos</t>
  </si>
  <si>
    <t>Empleo y Desarrollo Local. Plan de formación</t>
  </si>
  <si>
    <t>Consumo. Mant./Rep. Programas informaticos</t>
  </si>
  <si>
    <t>4391</t>
  </si>
  <si>
    <t>11</t>
  </si>
  <si>
    <t>Consumo. Seguridad Social</t>
  </si>
  <si>
    <t>Consumo. Complemento específico</t>
  </si>
  <si>
    <t>Consumo. Complemente destino</t>
  </si>
  <si>
    <t>Consumo. Trienios</t>
  </si>
  <si>
    <t>Consumo. Sueldos grupo C2</t>
  </si>
  <si>
    <t>Subvención a la Asociación de Hermanamientos</t>
  </si>
  <si>
    <t>48008</t>
  </si>
  <si>
    <t>432</t>
  </si>
  <si>
    <t>12</t>
  </si>
  <si>
    <t>Promoción turística. Hermanamientos</t>
  </si>
  <si>
    <t>22621</t>
  </si>
  <si>
    <t>Información y promoción turística. Gastos diversos</t>
  </si>
  <si>
    <t>06</t>
  </si>
  <si>
    <t>Información y promoción turística. Mant./Rep. Programas informaticos</t>
  </si>
  <si>
    <t>Admon. Gral. de Comercio, turismo y pyme. Seguridad social</t>
  </si>
  <si>
    <t>430</t>
  </si>
  <si>
    <t>Admon. Gral. de Comercio, turismo y pyme. Retrib. complem.</t>
  </si>
  <si>
    <t>Admon. Gral. de Comercio, turismo y pyme. Retrib. básicas</t>
  </si>
  <si>
    <t>Instalaciones deportivas. Reposición de maquinaria</t>
  </si>
  <si>
    <t>63300</t>
  </si>
  <si>
    <t>342</t>
  </si>
  <si>
    <t>10</t>
  </si>
  <si>
    <t>Instalaciones deportivas. Mobiliario deportivo</t>
  </si>
  <si>
    <t>62500</t>
  </si>
  <si>
    <t>Instalaciones deportivas. Maquinaria e inst. técnicas</t>
  </si>
  <si>
    <t>Instalaciones deportivas. Telefonía</t>
  </si>
  <si>
    <t>Instalaciones deportivas. Suministro productos piscina</t>
  </si>
  <si>
    <t>22109</t>
  </si>
  <si>
    <t>Instalaciones deportivas. Productos farmacéuticos y material sant.</t>
  </si>
  <si>
    <t>Instalaciones deportivas. Gasolina</t>
  </si>
  <si>
    <t>Instalaciones deportivas. Gas</t>
  </si>
  <si>
    <t>22102</t>
  </si>
  <si>
    <t>Instalaciones deportivas. Energía eléctrica</t>
  </si>
  <si>
    <t>Instalaciones deportivas. Mant./Rep equipos para procesos de información</t>
  </si>
  <si>
    <t>Instalaciones deportivas. Mant./Rep. de maquinaria, instalaciones y utillaje</t>
  </si>
  <si>
    <t>Instalaciones deportivas. Mant./Rep. de infraestructuras</t>
  </si>
  <si>
    <t>21000</t>
  </si>
  <si>
    <t>Instalaciones deportivas. Arrendamiento de construcciones</t>
  </si>
  <si>
    <t>Instalaciones deportivas. Seguridad social</t>
  </si>
  <si>
    <t>Instalaciones deportivas. Otras remuneraciones</t>
  </si>
  <si>
    <t>Instalaciones deportivas. Retribuciones básicas</t>
  </si>
  <si>
    <t>Promoción y fomento del deporte. Subvención a deportistas de élite</t>
  </si>
  <si>
    <t>341</t>
  </si>
  <si>
    <t>Promoción y fomento del deporte. Subvención a clubs deportivos</t>
  </si>
  <si>
    <t>Subvención FUAX Programa becas instalaciones deportivas</t>
  </si>
  <si>
    <t>48100</t>
  </si>
  <si>
    <t>Promoción y fomento del deporte. Escuela municipal de Golf</t>
  </si>
  <si>
    <t>22720</t>
  </si>
  <si>
    <t>Promoción y fomento del deporte. Arbitrajes competiciones</t>
  </si>
  <si>
    <t>22719</t>
  </si>
  <si>
    <t>Promoción y fomento del deporte. Escuela municipal de Taekondo</t>
  </si>
  <si>
    <t>22718</t>
  </si>
  <si>
    <t>Promoción y fomento del deporte. Escuela municipal de Esgrima</t>
  </si>
  <si>
    <t>22717</t>
  </si>
  <si>
    <t>Promoción y fomento del deporte. Escuela municipal de Judo</t>
  </si>
  <si>
    <t>22716</t>
  </si>
  <si>
    <t>Promoción y fomento del deporte. Contratos de mantenimiento</t>
  </si>
  <si>
    <t>22715</t>
  </si>
  <si>
    <t>Promoción y fomento del deporte. Contratos Piscina Cubierta.</t>
  </si>
  <si>
    <t>22714</t>
  </si>
  <si>
    <t>Promoción y fomento del deporte. Escuela Municipal de Fútbol</t>
  </si>
  <si>
    <t>22713</t>
  </si>
  <si>
    <t>Promoción y fomento del deporte. Escuela municipal de Yoga</t>
  </si>
  <si>
    <t>22712</t>
  </si>
  <si>
    <t>Promoción y fomento del deporte. Escuela Municipal de Baloncesto</t>
  </si>
  <si>
    <t>Promoción y fomento del deporte. Escuela Municipal de la Raqueta</t>
  </si>
  <si>
    <t>Promoción y fomento del deporte. Gastos para actividades</t>
  </si>
  <si>
    <t>Promoción y fomento del deporte. Primas de seguros</t>
  </si>
  <si>
    <t>Promoción y fomento del deporte. Seguridad Social</t>
  </si>
  <si>
    <t>Promoción y fomento del deporte. Otro Personal</t>
  </si>
  <si>
    <t>14300</t>
  </si>
  <si>
    <t>Administración General de Deportes. Vestuario</t>
  </si>
  <si>
    <t>22104</t>
  </si>
  <si>
    <t>340</t>
  </si>
  <si>
    <t>Administración General de Deportes.Mantenimiento de app deportes</t>
  </si>
  <si>
    <t>Administración General de Deportes. Seguridad Social</t>
  </si>
  <si>
    <t>Administración General de Deportes. Gratificaciones</t>
  </si>
  <si>
    <t>Administración General de Deportes. Otras remuneraciones</t>
  </si>
  <si>
    <t>Administración General de Deportes. Retribuciones básicas</t>
  </si>
  <si>
    <t>Administración General de Deportes. Complemento específico</t>
  </si>
  <si>
    <t>Administración General de Deportes. Complemente destino</t>
  </si>
  <si>
    <t>Administración General de Deportes. Trienios</t>
  </si>
  <si>
    <t>Administración General de Deportes. Sueldos grupo C2</t>
  </si>
  <si>
    <t>Subvención a la peña Los Despernaos</t>
  </si>
  <si>
    <t>48004</t>
  </si>
  <si>
    <t>334</t>
  </si>
  <si>
    <t>Subvención a la peña Los Tusos</t>
  </si>
  <si>
    <t>48003</t>
  </si>
  <si>
    <t>Subvención a la peña Los Cucos</t>
  </si>
  <si>
    <t>48002</t>
  </si>
  <si>
    <t>Subvención a la peña Los Katas</t>
  </si>
  <si>
    <t>48001</t>
  </si>
  <si>
    <t>Fiestas populares y festejos. Carpas</t>
  </si>
  <si>
    <t>338</t>
  </si>
  <si>
    <t>Fiestas populares y festejos. Iluminación</t>
  </si>
  <si>
    <t>Fiestas populares y festejos. Cabalgata</t>
  </si>
  <si>
    <t>Fiestas populares y festejos.</t>
  </si>
  <si>
    <t>Subvención a la Asociación de antiguos alumnos curso gastronomía</t>
  </si>
  <si>
    <t>Subvención a la Asociación ROIBERICA</t>
  </si>
  <si>
    <t>Subvención a la Asociación UPS Teatro Musical</t>
  </si>
  <si>
    <t>Subvención a la Asociación Cultural Amaris</t>
  </si>
  <si>
    <t>Promoción cultural. Tercera Edad. Taller memoria</t>
  </si>
  <si>
    <t>07</t>
  </si>
  <si>
    <t>Promoción cultural. Tercera Edad. Taller artesanía</t>
  </si>
  <si>
    <t>Promoción cultural. Tercera Edad. Taller meditación</t>
  </si>
  <si>
    <t>Promoción cultural. Tercera Edad. Taller pintura</t>
  </si>
  <si>
    <t>Promoción cultural. Tercera Edad. Taller escritura</t>
  </si>
  <si>
    <t>Promoción cultural. Escuela Municipal de Teatro</t>
  </si>
  <si>
    <t>Promoción cultural. Escuela Municipal de Idiomas</t>
  </si>
  <si>
    <t>Promoción cultural. Escuela Municipal de Música y Danza</t>
  </si>
  <si>
    <t>Promoción cultural. Actividades centro jóven</t>
  </si>
  <si>
    <t>Promoción cultural. Exposiciones</t>
  </si>
  <si>
    <t>Promoción cultural. Profesores</t>
  </si>
  <si>
    <t>Promoción cultural. Actividades tercera Edad</t>
  </si>
  <si>
    <t>22615</t>
  </si>
  <si>
    <t>Promoción cultural. Actividades infancia</t>
  </si>
  <si>
    <t>22614</t>
  </si>
  <si>
    <t>Promoción cultural. Actividades juventud</t>
  </si>
  <si>
    <t>22613</t>
  </si>
  <si>
    <t>Promoción cultural. Actividades familia</t>
  </si>
  <si>
    <t>09</t>
  </si>
  <si>
    <t>Promoción cultural. Actividades inmigración</t>
  </si>
  <si>
    <t>Promoción cultural. Actividades mujer</t>
  </si>
  <si>
    <t>Promoción cultural. Actividades culturales</t>
  </si>
  <si>
    <t>Centros Culturales. Maquinaria, Instalaciones y utillaje</t>
  </si>
  <si>
    <t>333</t>
  </si>
  <si>
    <t>Centros culturales. Explotación cafetería</t>
  </si>
  <si>
    <t>Centros culturales. Gas</t>
  </si>
  <si>
    <t>Centros culturales. Energía eléctrica</t>
  </si>
  <si>
    <t>Centros culturales. Mant./Rep.mobiliario</t>
  </si>
  <si>
    <t>Centros culturales. Mant./Rep. Maquinaria e inst.</t>
  </si>
  <si>
    <t>Centros culturales. Arrendamientos de construcciones</t>
  </si>
  <si>
    <t>Bibliotecas. Fondo bibliográfico</t>
  </si>
  <si>
    <t>62901</t>
  </si>
  <si>
    <t>3321</t>
  </si>
  <si>
    <t>Bibliotecas.Otras inversiones</t>
  </si>
  <si>
    <t>Bibliotecas. Concursos y premios</t>
  </si>
  <si>
    <t>48000</t>
  </si>
  <si>
    <t>Bibliotecas. Trabajos realizados por otras empresas.</t>
  </si>
  <si>
    <t>Bibliotecas. Certámenes y concursos.</t>
  </si>
  <si>
    <t>Bibliotecas. Actividades</t>
  </si>
  <si>
    <t>Bibliotecas. Ordinario no inventariable.</t>
  </si>
  <si>
    <t>Bibliotecas. Seguridad Social</t>
  </si>
  <si>
    <t>Bibliotecas. Gratificaciones.</t>
  </si>
  <si>
    <t>Bibliotecas. Otras remuneraciones</t>
  </si>
  <si>
    <t>Bibliotecas. Retribuciones básicas.</t>
  </si>
  <si>
    <t>Administración General de Cultura. Trabajos realizados por terceros</t>
  </si>
  <si>
    <t>330</t>
  </si>
  <si>
    <t>Administración General de Cultura. Cánones SGAE</t>
  </si>
  <si>
    <t>22600</t>
  </si>
  <si>
    <t>Administración General de Cultura. Primas de seguros</t>
  </si>
  <si>
    <t>Administración General de Cultura. Material sanitario</t>
  </si>
  <si>
    <t>Administración General de Cultura. Seguridad Social</t>
  </si>
  <si>
    <t>Administración General de Cultura. Gratificaciones</t>
  </si>
  <si>
    <t>Administración General de Cultura. Otras remuneraciones</t>
  </si>
  <si>
    <t>Administración General de Cultura. Retribuciones básicas</t>
  </si>
  <si>
    <t>Administración General de Cultura. Complemento específico</t>
  </si>
  <si>
    <t>Administración General de Cultura. Complemento destino</t>
  </si>
  <si>
    <t>Administración General de Cultura. Trienios</t>
  </si>
  <si>
    <t>Administración General de Cultura. Sueldos grupo C2</t>
  </si>
  <si>
    <t>Promoción educativa. Becas y pensiones de estudio</t>
  </si>
  <si>
    <t>326</t>
  </si>
  <si>
    <t>Subvención AMPA CEIP María Moliner</t>
  </si>
  <si>
    <t>48005</t>
  </si>
  <si>
    <t>Subvención AMPA CEIP Padre Garralda</t>
  </si>
  <si>
    <t>Subvención AMPA CEIP S. Apostol</t>
  </si>
  <si>
    <t>Subvención AMPA IES Las Encinas</t>
  </si>
  <si>
    <t>Servicios complementarios de educación. Trabajos realizados por terceros</t>
  </si>
  <si>
    <t>Servicios complementarios de educación. Otros suministros</t>
  </si>
  <si>
    <t>Subvención al IES Las Encinas. Prog. atención psicológica</t>
  </si>
  <si>
    <t>325</t>
  </si>
  <si>
    <t>Subvención al CEIP Mª Moliner. Prog. atención psicológica</t>
  </si>
  <si>
    <t>Vigilancia del cumplimiento escolaridad. Seguridad social</t>
  </si>
  <si>
    <t>Vigilancia del cumplimiento escolaridad. Gratificaciones</t>
  </si>
  <si>
    <t>Vigilancia del cumplimiento escolariidad. Complemento específico</t>
  </si>
  <si>
    <t>Vigilancia del cumplimiento escolaridad. Complemento destino</t>
  </si>
  <si>
    <t>Vigilancia del cumplimiento escolaridad. Trienios</t>
  </si>
  <si>
    <t>Vigilancia del cumplimiento escolaridad. Sueldos grupo C2</t>
  </si>
  <si>
    <t>Vigilancia del cumplimiento escolaridad. Sueldos grupo A2</t>
  </si>
  <si>
    <t>Centros educ. preescolar, primaria y especial. Gestión Escuela Infantil</t>
  </si>
  <si>
    <t>323</t>
  </si>
  <si>
    <t>Centros educ. preescolar, primaria y especial. Combustibles y carburantes</t>
  </si>
  <si>
    <t>Centros educ. preescolar, primaria y especial. Gas</t>
  </si>
  <si>
    <t>Centros educ. preescolar, primaria y especial. Energía eléctrica</t>
  </si>
  <si>
    <t>Centros educ. preescolar, primaria y especial. Otros Mant./Rep.</t>
  </si>
  <si>
    <t>Centros educ. preescolar, primaria y especial. Seguridad Social</t>
  </si>
  <si>
    <t>Centros educ. preescolar, primaria y especial. Otras remuneraciones</t>
  </si>
  <si>
    <t>Centros educ. preescolar, primaria y especial. Retribuciones básicas</t>
  </si>
  <si>
    <t>Adm. general de educación. Trabajos realizados por otras empresas</t>
  </si>
  <si>
    <t>320</t>
  </si>
  <si>
    <t>Adm. general de educación. Seguridad Social</t>
  </si>
  <si>
    <t>Adm. general de educación. Otras remuneraciones</t>
  </si>
  <si>
    <t>Adm. general de educación. Retribuciones básicas</t>
  </si>
  <si>
    <t>Protección de la salubridad pública. Maquinaria, Instalaciones y utillaje</t>
  </si>
  <si>
    <t>311</t>
  </si>
  <si>
    <t>Convenio con la Universidad Castilla La Mancha</t>
  </si>
  <si>
    <t>48007</t>
  </si>
  <si>
    <t>Convenio con la Asociación Pau Gasol</t>
  </si>
  <si>
    <t>48006</t>
  </si>
  <si>
    <t>Concierto sanitario con la Asoc. Viva por los animales</t>
  </si>
  <si>
    <t>Concierto sanitario con la Fundación Ayuda a los animales</t>
  </si>
  <si>
    <t>Subvención Asociación de Meningitis</t>
  </si>
  <si>
    <t>Protección de la salubridad pública. Control calidad del agua</t>
  </si>
  <si>
    <t>Protección de la salubridad pública. Desrat.Desinf.Desinfect</t>
  </si>
  <si>
    <t>Protección de la salubridad pública. Recogida de animales</t>
  </si>
  <si>
    <t>Protección de la salubridad pública. Prog. Red Ciudades Saludables</t>
  </si>
  <si>
    <t>Protección de la salubridad pública. Actividades</t>
  </si>
  <si>
    <t>Protección de la salubridad pública. Desfibriladores</t>
  </si>
  <si>
    <t>Protección de la salubridad pública. Seguridad Social.</t>
  </si>
  <si>
    <t>Protección de la salubridad pública. Gratificaciones.</t>
  </si>
  <si>
    <t>Protección de la salubridad pública. Complemente específico</t>
  </si>
  <si>
    <t>Protección de la salubridad pública. Complemente destino</t>
  </si>
  <si>
    <t>Protección de la salubridad pública. Trienios</t>
  </si>
  <si>
    <t>Protección de la salubridad pública. Sueldos grupo C2</t>
  </si>
  <si>
    <t>Protección de la salubridad pública. Sueldos grupo C1</t>
  </si>
  <si>
    <t>Juventud. Subvención Grupo Scout Boanarjes 618</t>
  </si>
  <si>
    <t>Familia. Ayudas por nacimiento y adopción.</t>
  </si>
  <si>
    <t>78001</t>
  </si>
  <si>
    <t>2313</t>
  </si>
  <si>
    <t>78000</t>
  </si>
  <si>
    <t>Subvención a Asociación de voluntarios de VDC</t>
  </si>
  <si>
    <t>Subvención a TEA (Respiro familiar)</t>
  </si>
  <si>
    <t>Subvención a ABACVR (Equinoterapia)</t>
  </si>
  <si>
    <t>Subvención a la Asociación Afaprodis</t>
  </si>
  <si>
    <t>Transferencia a Mancomunidad La Encina</t>
  </si>
  <si>
    <t>46300</t>
  </si>
  <si>
    <t>Subvención a la Fundación del KOLBE</t>
  </si>
  <si>
    <t>Promoción social. Actividades</t>
  </si>
  <si>
    <t>Tercera Edad. Subvención a Asociación Tercera Edad VDC</t>
  </si>
  <si>
    <t>2312</t>
  </si>
  <si>
    <t>Admon. Gral. de servicios sociales. Actividades</t>
  </si>
  <si>
    <t>2311</t>
  </si>
  <si>
    <t>Prest. económicas a favor de empleados. Fondo acción social</t>
  </si>
  <si>
    <t>16204</t>
  </si>
  <si>
    <t>221</t>
  </si>
  <si>
    <t>Mejora del medio ambiente. Red Española de Ciudades por el Clima</t>
  </si>
  <si>
    <t>172</t>
  </si>
  <si>
    <t>01</t>
  </si>
  <si>
    <t>Parques y jardines. Inversión de reposición</t>
  </si>
  <si>
    <t>61900</t>
  </si>
  <si>
    <t>171</t>
  </si>
  <si>
    <t>Parques y jardines. Contrato mantenimiento de zonas verdes</t>
  </si>
  <si>
    <t>Parques y jardines. Otros sumiunistros</t>
  </si>
  <si>
    <t>Alumbrado público. Energía eléctrica</t>
  </si>
  <si>
    <t>165</t>
  </si>
  <si>
    <t>Alumbrado público. Mantenimiento</t>
  </si>
  <si>
    <t>Cementerio y serv. funerarios. Servicios funerarios.</t>
  </si>
  <si>
    <t>164</t>
  </si>
  <si>
    <t>Limpieza Viaria. Contrato de limpieza</t>
  </si>
  <si>
    <t>163</t>
  </si>
  <si>
    <t>Tratamiento de residuos. Tasa Mancomunidad del Sur</t>
  </si>
  <si>
    <t>1623</t>
  </si>
  <si>
    <t>Recogida de residuos. Contrato de recogida</t>
  </si>
  <si>
    <t>1621</t>
  </si>
  <si>
    <t>Alcantarillado. Mant./Rep. de Infraestructuras.</t>
  </si>
  <si>
    <t>160</t>
  </si>
  <si>
    <t>Pavimentación de vias públicas. Asfaltado JG, AJH y G (PRISMA)</t>
  </si>
  <si>
    <t>61901</t>
  </si>
  <si>
    <t>1532</t>
  </si>
  <si>
    <t>Pavimentación de vias públicas. Contrato conservación Viaria</t>
  </si>
  <si>
    <t>Vías Públicas. Mobiliario urbano</t>
  </si>
  <si>
    <t>63500</t>
  </si>
  <si>
    <t>153</t>
  </si>
  <si>
    <t>Vías Públicas. Inversiones en espacio de uso publico. Acuerdo marco</t>
  </si>
  <si>
    <t>60901</t>
  </si>
  <si>
    <t>Vías Públicas. Trabajos realizados por terceros</t>
  </si>
  <si>
    <t>Vías Públicas. Otros suministros</t>
  </si>
  <si>
    <t>Vías Pública. Mant./Rep. Inmovilizado material</t>
  </si>
  <si>
    <t>Vías Públicas. Arrendamiento de maquinaria e inst.</t>
  </si>
  <si>
    <t>Conservación y rehabilitación de edif. Suministros de obra.</t>
  </si>
  <si>
    <t>1522</t>
  </si>
  <si>
    <t>Conservación y rehabilitación de edif. Mant./Rep. edificios y construcciones</t>
  </si>
  <si>
    <t>21200</t>
  </si>
  <si>
    <t>Urbanismo. Estudios y trabajos técnicos</t>
  </si>
  <si>
    <t>151</t>
  </si>
  <si>
    <t>02</t>
  </si>
  <si>
    <t>Admon. Gral. de Vivienda y urbanismo. Proyectos y dirección de obra</t>
  </si>
  <si>
    <t>61902</t>
  </si>
  <si>
    <t>150</t>
  </si>
  <si>
    <t>Admon. Gral. de Vivienda y urbanismo. Coordinación de Seg. y salud</t>
  </si>
  <si>
    <t>Admon. Gral. de Vivienda y urbanismo. Comunidades de propietarios</t>
  </si>
  <si>
    <t>Admon. Gral. de Vivienda y urbanismo. Otros suministros</t>
  </si>
  <si>
    <t>Admon. Gral. de Vivienda y urbanismo. Repuestos de Maq. e inst.</t>
  </si>
  <si>
    <t>22111</t>
  </si>
  <si>
    <t>Admon. Gral. de Vivienda y urbanismo. Vestuario</t>
  </si>
  <si>
    <t>Admon. Gral. de Vivienda y urbanismo. Gasolina</t>
  </si>
  <si>
    <t>Admon. Gral. de Vivienda y urbanismo. Suministro de Agua</t>
  </si>
  <si>
    <t>22101</t>
  </si>
  <si>
    <t>Admon. Gral. de Vivienda y urbanismo. Mant./rep. Elementos de transporte</t>
  </si>
  <si>
    <t>Admon. Gral. de Vivienda y urbanismo. Mant./rep. Maquinaria, inst. y utillaje</t>
  </si>
  <si>
    <t>Admon. Gral. de Vivienda y urbanismo. Alquiler de vehiculos</t>
  </si>
  <si>
    <t>20400</t>
  </si>
  <si>
    <t>Admon. Gral. de Vivienda y urbanismo. Alquiler de maquinaria</t>
  </si>
  <si>
    <t>Admon. Gral. de Vivienda y urbanismo. Seguridad Social</t>
  </si>
  <si>
    <t>Admon. Gral. de Vivienda y urbanismo. Gratificaciones</t>
  </si>
  <si>
    <t>Admon. Gral. de Vivienda y urbanismo. Productividad</t>
  </si>
  <si>
    <t>Admon. Gral. de Vivienda y urbanismo. Otras remuneraciones</t>
  </si>
  <si>
    <t>Admon. Gral. de Vivienda y urbanismo. Retribuciones básicas</t>
  </si>
  <si>
    <t>Admón. Gral. de Vivienda y urbanismo. Complemento específico</t>
  </si>
  <si>
    <t>Admón. Gral. de Vivienda y urbanismo. Complemento destino</t>
  </si>
  <si>
    <t>Admón. Gral. de Vivienda y Urbanismo. Trienios</t>
  </si>
  <si>
    <t>Admón. Gral. de Vivienda y Urbanismo. Sueldos grupo C2</t>
  </si>
  <si>
    <t>Admón. Gral. de Vivienda y Urbanismo. Sueldos Grupo C1</t>
  </si>
  <si>
    <t>Admón. Gral de Vivienda y Urbanismo. Sueldos grupo A2</t>
  </si>
  <si>
    <t>Admón. Gral. de Vivienda y Urbanismo. Sueldos grupo A1</t>
  </si>
  <si>
    <t>Prevención y extinción de incendios. Tasa CAM</t>
  </si>
  <si>
    <t>22501</t>
  </si>
  <si>
    <t>Protección Civill. Otras inversiones</t>
  </si>
  <si>
    <t>135</t>
  </si>
  <si>
    <t>Protección Civil. Tintorería</t>
  </si>
  <si>
    <t>Protección Civil. Repuestos de maquinaria e inst.</t>
  </si>
  <si>
    <t>Protección Civil. Productos farmacéuticos</t>
  </si>
  <si>
    <t>Protección Civil. Vestuario</t>
  </si>
  <si>
    <t>Protección Civil. Combustible y carburantes</t>
  </si>
  <si>
    <t>Protección Civil. Ordinario no inventariable</t>
  </si>
  <si>
    <t>Protección Civil. Mant./Rep. Elementos de transporte</t>
  </si>
  <si>
    <t>Protección Civil. Seguridad social</t>
  </si>
  <si>
    <t>Protección Civil. Gratificaciones</t>
  </si>
  <si>
    <t>Protección Civil. Laboral temporal</t>
  </si>
  <si>
    <t>13100</t>
  </si>
  <si>
    <t>Protección Civil. Otras remuneraciones</t>
  </si>
  <si>
    <t>Protección Civil. Laboral fijo. Retribuciones básicas</t>
  </si>
  <si>
    <t>Ordenación del tráfico y del estacionamiento. Recogida de vehiculos</t>
  </si>
  <si>
    <t>133</t>
  </si>
  <si>
    <t>Ordenación del tráfico y del estacionamiento. Envío de multas</t>
  </si>
  <si>
    <t>Ordenación del Tráfico y estacionamiento. Seguridad social</t>
  </si>
  <si>
    <t>Ordenación del tráfico y estacionamiento. Complemente específico</t>
  </si>
  <si>
    <t>Ordenación del tráfico y estacionamiento. Complemento de destino</t>
  </si>
  <si>
    <t>Ordenación del tráfico y estacionamiento. Trienios</t>
  </si>
  <si>
    <t>Ordenación del Tráfico y estacionamiento. Sueldos grupo C1</t>
  </si>
  <si>
    <t>Seguridad y Orden Público. Otras inversiones Policía Local</t>
  </si>
  <si>
    <t>132</t>
  </si>
  <si>
    <t>Seguridad y Orden Público. Equipamiento Unidad Canina</t>
  </si>
  <si>
    <t>Seguridad y Orden Público. Locomoción y kilometraje</t>
  </si>
  <si>
    <t>Seguridad y Orden Público. Manutención y alojamiento</t>
  </si>
  <si>
    <t>Seguridad y Orden Público. Servicios de Telecomunicaciones</t>
  </si>
  <si>
    <t>Seguridad y Orden Público. Material para controles de policía</t>
  </si>
  <si>
    <t>22115</t>
  </si>
  <si>
    <t>Seguridad y Orden Público. Municiones, y armamento.</t>
  </si>
  <si>
    <t>Seguridad y Orden Público. Manutención de animales</t>
  </si>
  <si>
    <t>22113</t>
  </si>
  <si>
    <t>Seguridad y Orden Público. Vestuario BESCAM</t>
  </si>
  <si>
    <t>2210401</t>
  </si>
  <si>
    <t>Seguridad y Orden Público. Vestuario</t>
  </si>
  <si>
    <t>Seguridad y Orden Público. Combustibles y carburantes</t>
  </si>
  <si>
    <t>Seguridad y Orden Público. Ordinario no inventariable</t>
  </si>
  <si>
    <t>Seguridad y Orden Público. Mant./Rep. Equipos procesos de información.</t>
  </si>
  <si>
    <t>Seguridad y Orden Público. Mant./Rep. Elementos de transporte</t>
  </si>
  <si>
    <t>Seguridad y Orden Público. Mant./Rep. Maquinaria, inst.</t>
  </si>
  <si>
    <t>Seguridad y Orden Público. Arrend. Coches patrulla</t>
  </si>
  <si>
    <t>Seguridad y Orden Público. Form. y perfec. del personal.</t>
  </si>
  <si>
    <t>Seguridad y Orden Público. Seguridad Social BESCAM</t>
  </si>
  <si>
    <t>16001</t>
  </si>
  <si>
    <t>Seguridad y Orden Público. Seguridad Social</t>
  </si>
  <si>
    <t>Seguridad y Orden Público. Grafificaciones BESCAM</t>
  </si>
  <si>
    <t>15101</t>
  </si>
  <si>
    <t>Seguridad y Orden Público. Gratificaciones</t>
  </si>
  <si>
    <t>Seguridad y orden público. Complemento específico BESCAM</t>
  </si>
  <si>
    <t>12105</t>
  </si>
  <si>
    <t>Seguridad y orden público. Complemento destino BESCAM</t>
  </si>
  <si>
    <t>12104</t>
  </si>
  <si>
    <t>Seguridad y Orden Público. Complemento específico</t>
  </si>
  <si>
    <t>Seguridad y Orden Público. Complemento de destino</t>
  </si>
  <si>
    <t>Seguridad y orden público. Trienios BESCAM</t>
  </si>
  <si>
    <t>12008</t>
  </si>
  <si>
    <t>Seguridad y Orden Público. Sueldos BESCAM C1</t>
  </si>
  <si>
    <t>12007</t>
  </si>
  <si>
    <t>Seguridad y Orden Público. Trienios</t>
  </si>
  <si>
    <t>Seguridad y Orden Público. Sueldos grupo C1</t>
  </si>
  <si>
    <t>Seguridad y Orden Público.Sueldos grupo A2</t>
  </si>
  <si>
    <t>Admón. Gral. de la Seguridad. Seguridad Social</t>
  </si>
  <si>
    <t>130</t>
  </si>
  <si>
    <t>Amón Gral de Seguridad. Complemento específico.</t>
  </si>
  <si>
    <t>Admón Gral de la Seguridad. Complemento destino</t>
  </si>
  <si>
    <t>Admón Gral de la Seguridad. Trienios.</t>
  </si>
  <si>
    <t>Admón. Gral de la seguriddad. Sueldos grupo C2</t>
  </si>
  <si>
    <t>Previsión iniciales 2022</t>
  </si>
  <si>
    <t>Previsión iniciales 2021</t>
  </si>
  <si>
    <t>DENOMINACIÓN DE LAS APLICACIONES</t>
  </si>
  <si>
    <t>Econ.</t>
  </si>
  <si>
    <t>Área de gasto</t>
  </si>
  <si>
    <t>Org.</t>
  </si>
  <si>
    <t>ESTADO DE GASTOS PRESUPUESTO</t>
  </si>
  <si>
    <t>Ayuntamiento de Villanueva de la Cañada</t>
  </si>
  <si>
    <t>ORGÁNICO 00</t>
  </si>
  <si>
    <t>ORGÁNICO 01</t>
  </si>
  <si>
    <t>ORGÁNICO 02</t>
  </si>
  <si>
    <t>ORGÁNICO 03</t>
  </si>
  <si>
    <t>ORGÁNICO 04</t>
  </si>
  <si>
    <t>ORGÁNICO 05</t>
  </si>
  <si>
    <t>ORGÁNICO 06</t>
  </si>
  <si>
    <t>ORGÁNICO 07</t>
  </si>
  <si>
    <t>ORGÁNICO 08</t>
  </si>
  <si>
    <t>ORGÁNICO 09</t>
  </si>
  <si>
    <t>ORGÁNICO 10</t>
  </si>
  <si>
    <t>ORGÁNICO 11</t>
  </si>
  <si>
    <t>ORGÁNICO 12</t>
  </si>
  <si>
    <t>Subvención a la FUAX. Becas gastronómicas</t>
  </si>
  <si>
    <t>Diferencia</t>
  </si>
  <si>
    <t>Ejecución presupuestaria (14/12/2021)</t>
  </si>
  <si>
    <t>Seguridad y Orden Público. Sueldos del grupo C2</t>
  </si>
  <si>
    <t>Seguridad y Orden Público. Sueldos BESCAM C2</t>
  </si>
  <si>
    <t>Seguridad y Orden Público.Atenciones protocol. y representativas</t>
  </si>
  <si>
    <t>Seguridad y Orden Público. Arrend. edificios y otras const.</t>
  </si>
  <si>
    <t>Seguridad y Orden Público. Arrend. maquin., instal. utillaje</t>
  </si>
  <si>
    <t>Seguridad y Orden Público. Arrend. de material de transporte</t>
  </si>
  <si>
    <t>Seguridad y Orden Público. Maquin. instal. y utillaje.</t>
  </si>
  <si>
    <t>Seguridad y Orden Público. Elementos de transporte</t>
  </si>
  <si>
    <t>Seguridad y Orden Público. Mobiliario</t>
  </si>
  <si>
    <t>Seguridad y Orden Público. Equipos procesos de información.</t>
  </si>
  <si>
    <t>Seguridad y Orden Público.Prensa,revistas,libros,otras publ.</t>
  </si>
  <si>
    <t>Vestuario BESCAM</t>
  </si>
  <si>
    <t>Seguridad y Orden Público.Produc.farmac.y material sanitario</t>
  </si>
  <si>
    <t>Seguridad y Orden Público. Material no inventariable</t>
  </si>
  <si>
    <t>22199</t>
  </si>
  <si>
    <t>Seguridad y Orden Público. Suministro señalización, etc.</t>
  </si>
  <si>
    <t>Seguridad y Orden Público. Postales</t>
  </si>
  <si>
    <t>Seguridad y Orden Público. Primas de seguros</t>
  </si>
  <si>
    <t>Seguridad y Orden Público. Festejos Populares</t>
  </si>
  <si>
    <t>Seguridad y Orden Público. Limpieza y Aseo</t>
  </si>
  <si>
    <t>Seguridad y Orden Público. Del personal para formación</t>
  </si>
  <si>
    <t>23021</t>
  </si>
  <si>
    <t>Seguridad y Orden Público. Del personal</t>
  </si>
  <si>
    <t>Seguridad y Orden Público. Locomoción para formación</t>
  </si>
  <si>
    <t>23121</t>
  </si>
  <si>
    <t>Seguridad y Orden Público. Locomoción</t>
  </si>
  <si>
    <t>Seguridad y Orden Público. Otras transferencias</t>
  </si>
  <si>
    <t>Equipamiento Unidad Canina</t>
  </si>
  <si>
    <t>Otras inversiones Policía Local</t>
  </si>
  <si>
    <t>Ordenación del tráfico y del estacionamiento. Postales.</t>
  </si>
  <si>
    <t>Protección Civil. Maquinaria, instalaciones y utillaje</t>
  </si>
  <si>
    <t>Protección Civil. Elementos de transporte</t>
  </si>
  <si>
    <t>Protección Civil. Mobiliario y enseres</t>
  </si>
  <si>
    <t>Protección Civil. Estudiso y trabajos técnicos</t>
  </si>
  <si>
    <t>Protección Civill.Mobiliario y Enseres</t>
  </si>
  <si>
    <t>Tasa servicio extinción de incendios CAM</t>
  </si>
  <si>
    <t>Admón. Gral. de vivienda y urbanismo. Sueldos grupo E</t>
  </si>
  <si>
    <t>Admon. Gral. de Vivienda y urbanismo. Arrendamiento eltos transporte</t>
  </si>
  <si>
    <t>Admon. Gral. de Vivienda y urbanismo. Arrendamiento de maquinaria</t>
  </si>
  <si>
    <t>Admon. Gral. de Vivienda y urbanismo. Edificios y otras construcciones</t>
  </si>
  <si>
    <t>Admon. Gral. de Vivienda y urbanismo. Maquinaria, inst. y utillaje</t>
  </si>
  <si>
    <t>Admon. Gral. de Vivienda y urbanismo. Elementos de transporte</t>
  </si>
  <si>
    <t>Admon. Gral. de Vivienda y urbanismo. Mobiliario y enseres</t>
  </si>
  <si>
    <t>Admon. Gral. de Vivienda y urbanismo. Equipos para proc. Información</t>
  </si>
  <si>
    <t>Admon. Gral. de Vivienda y urbanismo. Ordinario no inventariable</t>
  </si>
  <si>
    <t>Admon. Gral. de Vivienda y urbanismo. Prensa, revistas</t>
  </si>
  <si>
    <t>Admon. Gral. de Vivienda y urbanismo. material inf. no inventariable</t>
  </si>
  <si>
    <t>Admon. Gral. de Vivienda y urbanismo. Combustibles y carburantes</t>
  </si>
  <si>
    <t>22110</t>
  </si>
  <si>
    <t>Admon. Gral. de Vivienda y urbanismo. Productos de limpieza</t>
  </si>
  <si>
    <t>Admon. Gral. de Vivienda y urbanismo. Primas de seguros</t>
  </si>
  <si>
    <t>Admon. Gral. de Vivienda y urbanismo. Tributos</t>
  </si>
  <si>
    <t>Admon. Gral. de Vivienda y urbanismo. Cánones</t>
  </si>
  <si>
    <t>22606</t>
  </si>
  <si>
    <t>Admon. Gral. de Vivienda y urbanismo. Reuniones, conferencias</t>
  </si>
  <si>
    <t>ESTUDIOS Y TRABAJOS TÉCNICOS.</t>
  </si>
  <si>
    <t>22721</t>
  </si>
  <si>
    <t>Actuaciones Temporal Filomena</t>
  </si>
  <si>
    <t>Instalaciones deportivas. Edificios y otras construcciones</t>
  </si>
  <si>
    <t>Administración General. Edificios y otras construcciones</t>
  </si>
  <si>
    <t>Promoción y reinserción social. Edificios y otras construcciones</t>
  </si>
  <si>
    <t>Cultura, centros culturales. Edificios y otras construcciones</t>
  </si>
  <si>
    <t>Educación preescolar y primaria. Edificios y otras construcciones</t>
  </si>
  <si>
    <t>Urbanismo. Infraestructuras y bienes naturales</t>
  </si>
  <si>
    <t>22702</t>
  </si>
  <si>
    <t>Urbanismo. Valoraciones y peritajes</t>
  </si>
  <si>
    <t>Urbanismo. Trabajos realizados por terceros.</t>
  </si>
  <si>
    <t>Urbanismo. Obras en edificios y otras construcciones municip</t>
  </si>
  <si>
    <t>Urbanismo. Obras en edificios y otras construcciones municipales</t>
  </si>
  <si>
    <t>62202</t>
  </si>
  <si>
    <t>Ampliación aulas de música C.C. La Despernada</t>
  </si>
  <si>
    <t>62800</t>
  </si>
  <si>
    <t>Actuaciones declaradas de interés social</t>
  </si>
  <si>
    <t>68100</t>
  </si>
  <si>
    <t>Urbanismo. Terrenos y bienes naturales</t>
  </si>
  <si>
    <t>Conservación y rehabilitación de edif. Valoraciones y peritajes</t>
  </si>
  <si>
    <t>Conservación y rehabilitación de edif. Trabajos realizados por empresas</t>
  </si>
  <si>
    <t>Vías Públicas. Arrendamiento de maquinaria, instalaciones y utillaje</t>
  </si>
  <si>
    <t>Vías Públicas. Infraestructuras y bienes naturales</t>
  </si>
  <si>
    <t>Vías Pública. Maquinaria, instalaciones y utillaje</t>
  </si>
  <si>
    <t>21301</t>
  </si>
  <si>
    <t>Vías Públicas. Maquinaria, inst. y utillaje por vandalismo</t>
  </si>
  <si>
    <t>60900</t>
  </si>
  <si>
    <t>Urbanismo. Construcción y remodelación de espacio de uso publico</t>
  </si>
  <si>
    <t>Urbanismo. Remodelación viaria (PRISMA) - Asfaltado JG, AJH y G</t>
  </si>
  <si>
    <t>Vías Públicas. Conservación Viaria</t>
  </si>
  <si>
    <t>Urbanismo. Obras en edificios y otras construc. municipales.</t>
  </si>
  <si>
    <t>62501</t>
  </si>
  <si>
    <t>Urbanismo. Mobiliario urbano</t>
  </si>
  <si>
    <t>Urbanismo. Proyectos y Estudios.</t>
  </si>
  <si>
    <t>60902</t>
  </si>
  <si>
    <t>Plan Asfaltado 2021-2023</t>
  </si>
  <si>
    <t>60903</t>
  </si>
  <si>
    <t>Senda ciclable Sector 4</t>
  </si>
  <si>
    <t>Alcantarillado. Infraestructuras y bienes naturales</t>
  </si>
  <si>
    <t>Alcantarillado. Valoraciones y peritajes.</t>
  </si>
  <si>
    <t>Alcantarillado. Estudios y trabajos técnicos.</t>
  </si>
  <si>
    <t>Recogida de residuos.</t>
  </si>
  <si>
    <t>46301</t>
  </si>
  <si>
    <t>A Mancomunidad de municipios del Sur.</t>
  </si>
  <si>
    <t>Limpieza Viaria.</t>
  </si>
  <si>
    <t>Cementerios. Retribuciones básicas.</t>
  </si>
  <si>
    <t>Cementerios. Otras remuneraciones</t>
  </si>
  <si>
    <t>Cementerios. Seguridad social</t>
  </si>
  <si>
    <t>Cementerio y serv. funerarios. Edificios y otras construcciones</t>
  </si>
  <si>
    <t>Alumbrado público. Inversiones de reposición</t>
  </si>
  <si>
    <t>170</t>
  </si>
  <si>
    <t>Admón. Gral. del Medio Ambiente. Retribuciones básicas</t>
  </si>
  <si>
    <t>Admón. Gral. del Medio Ambiente. Otras remuneraciones</t>
  </si>
  <si>
    <t>Admón. Gral. del Medio Ambiente. Seguridad social</t>
  </si>
  <si>
    <t>Parques y jardines. Abonos, plantas, tratamientos, sal, etc.</t>
  </si>
  <si>
    <t>Parques y jardines. Empresa mantenimiento de zonas verdes</t>
  </si>
  <si>
    <t>62201</t>
  </si>
  <si>
    <t>Quiosco en zona verde Avda. de La Rioja</t>
  </si>
  <si>
    <t>1721</t>
  </si>
  <si>
    <t>Red Española de Ciudades por el Clima</t>
  </si>
  <si>
    <t>16105</t>
  </si>
  <si>
    <t>Prest. económicas a favor de empleados. Pensiones a cargo de la entidad</t>
  </si>
  <si>
    <t>Otras prest. económicas a favor de empleados. Acción social</t>
  </si>
  <si>
    <t>16209</t>
  </si>
  <si>
    <t>Prest. económicas a favor de empleados. Gastos farmaceuticos</t>
  </si>
  <si>
    <t>16210</t>
  </si>
  <si>
    <t>Prest. económicas a favor de empleados. Gastos renovación carnet</t>
  </si>
  <si>
    <t>Admon. Gral. de servicios sociales. Retribuciones básicas</t>
  </si>
  <si>
    <t>Admon. Gral. de servicios sociales. Otras remuneraciones</t>
  </si>
  <si>
    <t>Admon. Gral. de servicios sociales. Seguridad Social</t>
  </si>
  <si>
    <t>Admon. Gral. de servicios sociales. Acciones ayuda discapacidad</t>
  </si>
  <si>
    <t>Admon. Gral. de servicios sociales. Atenciones protocolarias</t>
  </si>
  <si>
    <t>A Mancomunidad Servicios Sociales La Encina</t>
  </si>
  <si>
    <t>Subvención a instituciones sin fines de lucro.</t>
  </si>
  <si>
    <t>Tercera Edad. Actividades</t>
  </si>
  <si>
    <t>Tercera Edad. Profesores</t>
  </si>
  <si>
    <t>Tercera Edad. Subvención Asociación Tercera Edad</t>
  </si>
  <si>
    <t>Tercera Edad. Otro Personal</t>
  </si>
  <si>
    <t>Tercera Edad. Seguridad Social</t>
  </si>
  <si>
    <t>Promoción y reinserción social. Retribuciones básicas</t>
  </si>
  <si>
    <t>Promoción social. Retribuciones básicas</t>
  </si>
  <si>
    <t>Promoción y reinserción social. Otras remuneraciones</t>
  </si>
  <si>
    <t>Promoción social. Otras remuneraciones</t>
  </si>
  <si>
    <t>Promoción y reinserción social. Seguridad Social</t>
  </si>
  <si>
    <t>Promoción social. Seguridad Social</t>
  </si>
  <si>
    <t>Promoción y reinserción social. Atenciones protocolarias y representat.</t>
  </si>
  <si>
    <t>Promoción y reinserción social. Publicidad y propaganda</t>
  </si>
  <si>
    <t>Promoción y reinserción social. Arrendamientos de maquinaria</t>
  </si>
  <si>
    <t>Promoción y reinserción social. Maquinaria, instalaciones y utillaje</t>
  </si>
  <si>
    <t>Promoción y reinserción social. Mobiliario</t>
  </si>
  <si>
    <t>Promoción y reinserción social. Ordinario no inventariable</t>
  </si>
  <si>
    <t>Promoción y reinserción social. Prensa, revistas, libros y otras publ</t>
  </si>
  <si>
    <t>Promoción y reinserción social. Energía eléctrica</t>
  </si>
  <si>
    <t>Promoción y reinserción social. Combustibles y carburantes</t>
  </si>
  <si>
    <t>Promoción y reinserción social. Vestuario</t>
  </si>
  <si>
    <t>Promoción y reinserción social. Servicios de Telecomunicaciones</t>
  </si>
  <si>
    <t>Promoción y reinserción social. Primas de seguros</t>
  </si>
  <si>
    <t>Promoción y reinserción social. Cánones</t>
  </si>
  <si>
    <t>Promoción y reinserción social. Actividades</t>
  </si>
  <si>
    <t>Promoción y reinserción social. Certámenes y concursos</t>
  </si>
  <si>
    <t>Promoción y reinserción social. Trabajos realizados por otras empresas</t>
  </si>
  <si>
    <t>48021</t>
  </si>
  <si>
    <t>Ayudas emergencia empresas COVID-19</t>
  </si>
  <si>
    <t>Promoción y reinserción social. Premios, becas y pensiones</t>
  </si>
  <si>
    <t>Mobiliario y Enseres</t>
  </si>
  <si>
    <t>2314</t>
  </si>
  <si>
    <t>Ordinario no inventariable</t>
  </si>
  <si>
    <t>Concejalía de la Mujer. Actividades</t>
  </si>
  <si>
    <t>Mujer. Subvenciones</t>
  </si>
  <si>
    <t>2315</t>
  </si>
  <si>
    <t>Familia. Actividades</t>
  </si>
  <si>
    <t>48020</t>
  </si>
  <si>
    <t>2316</t>
  </si>
  <si>
    <t>Inmigración. Actividades</t>
  </si>
  <si>
    <t>2317</t>
  </si>
  <si>
    <t>Infancia. Actividades</t>
  </si>
  <si>
    <t>2318</t>
  </si>
  <si>
    <t>Promoción y reinserción social. Actividades culturales Juventud</t>
  </si>
  <si>
    <t>Subvención Grupo Scout Boanarjes 618</t>
  </si>
  <si>
    <t>Protección de la salubridad pública. Ciudad cardioprotegida</t>
  </si>
  <si>
    <t>Protección de la salubridad pública. Protec. de animales.</t>
  </si>
  <si>
    <t>Protección de la salubridad pública. Telecomunicaciones.</t>
  </si>
  <si>
    <t>Protección de la salubridad pública. Primas de seguros</t>
  </si>
  <si>
    <t>Protección de la salubridad pública. Prog. Redes Ciudades Saludables</t>
  </si>
  <si>
    <t>Protección de la salubridad pública. Limpieza y aseo.</t>
  </si>
  <si>
    <t>Subvención Club Nordic Walking</t>
  </si>
  <si>
    <t>Subvención a la Fundación Ayuda a los animales</t>
  </si>
  <si>
    <t>Subvención a Viva por los animales</t>
  </si>
  <si>
    <t>Subvención UAX evaluación estado nutricional de los escolares</t>
  </si>
  <si>
    <t>Protección de la salubridad pública. Otras transferencias</t>
  </si>
  <si>
    <t>Promoción educativa. Otras remuneraciones</t>
  </si>
  <si>
    <t>Promoción educativa. Publicidad y propaganda</t>
  </si>
  <si>
    <t>Educación preescolar y primaria. Arrendamientos de maquinaria</t>
  </si>
  <si>
    <t>Educación preescolar y primaria. Maquinaria, instalaciones y utillaje</t>
  </si>
  <si>
    <t>Educación preescolar y primaria. Energía eléctrica</t>
  </si>
  <si>
    <t>Educación preescolar y primaria. Combustibles y carburantes</t>
  </si>
  <si>
    <t>Educación preescolar y primaria. Vestuario</t>
  </si>
  <si>
    <t>Educación preescolar y primaria. Cánones</t>
  </si>
  <si>
    <t>Educación preescolar y primaria. Refuerzo limpieza escuela inf.</t>
  </si>
  <si>
    <t>Ampliación CEIPSO (CAM)</t>
  </si>
  <si>
    <t>Promoción educativa. Educación</t>
  </si>
  <si>
    <t>Promoción educativa. Educación de personas adultas</t>
  </si>
  <si>
    <t>Subvención IES las Encinas</t>
  </si>
  <si>
    <t>Subvención Escuela Infantil Los Cedros</t>
  </si>
  <si>
    <t>Promoción educativa. Premios, becas y pensiones de estudio</t>
  </si>
  <si>
    <t>327</t>
  </si>
  <si>
    <t>Universidades. Otras transferencias</t>
  </si>
  <si>
    <t>Cultura, centros culturales. Atenciones protocolarias y representat</t>
  </si>
  <si>
    <t>Cultura, centros culturales. Publicidad y propaganda</t>
  </si>
  <si>
    <t>Cultura, centros culturales. Arrendamientos de maquinaria, instalaciones</t>
  </si>
  <si>
    <t>Cultura, centros culturales. Maquinaria, instalaciones y utillaje</t>
  </si>
  <si>
    <t>Cultura, centros culturales. Mobiliario y enseres</t>
  </si>
  <si>
    <t>Cultura, centros culturales. Equipos para procesos de información</t>
  </si>
  <si>
    <t>Administración General de Cultura. Mant./Rep. de instrumentos</t>
  </si>
  <si>
    <t>Cultura, centros culturales. Ordinario no inventariable</t>
  </si>
  <si>
    <t>Cultura, centros culturales. Prensa, revistas, libros y otras public</t>
  </si>
  <si>
    <t>Cultura, centros culturales. Energía eléctrica</t>
  </si>
  <si>
    <t>Cultura, centros culturales. Agua</t>
  </si>
  <si>
    <t>Cultura, centros culturales. Combustibles y carburantes</t>
  </si>
  <si>
    <t>Cultura, centros culturales. Vestuario</t>
  </si>
  <si>
    <t>Cultura, centros culturales.Productos farmacéuticos y material sanitario</t>
  </si>
  <si>
    <t>Cultura, centros culturales. Servicios de Telecomunicaciones</t>
  </si>
  <si>
    <t>Cultura, centros culturales. Primas de seguros</t>
  </si>
  <si>
    <t>Cultura, centros culturales. Cánones</t>
  </si>
  <si>
    <t>Administración General de Cultura. Limpieza y Aseo</t>
  </si>
  <si>
    <t>22701</t>
  </si>
  <si>
    <t>Administración General de Cultura. Seguridad</t>
  </si>
  <si>
    <t>Cultura. Mobiliario y Enseres</t>
  </si>
  <si>
    <t>Administración General de Cultura. Inv. en instrumentos</t>
  </si>
  <si>
    <t>63900</t>
  </si>
  <si>
    <t>Administración General de Cultura. Mobiliario y enseres</t>
  </si>
  <si>
    <t>Administración General de Cultura. Licencias de uso</t>
  </si>
  <si>
    <t>Bibliotecas. Publicidad y propaganda.</t>
  </si>
  <si>
    <t>Bibliotecas. Cánones.</t>
  </si>
  <si>
    <t>Maquinaria, instalaciones y utillaje</t>
  </si>
  <si>
    <t>Bibliotecas. Equipos para procesos de información.</t>
  </si>
  <si>
    <t>Bibliotecas. Prensa, revistas, libros y otras publicaciones.</t>
  </si>
  <si>
    <t>Bibliotecas. Maquinaria, Instalaciones y utillaje.</t>
  </si>
  <si>
    <t>Bibliotecas. Mobiliario y Enseres.</t>
  </si>
  <si>
    <t>62503</t>
  </si>
  <si>
    <t>Bibliotecas. Fondo documental Biblioteca.</t>
  </si>
  <si>
    <t>22620</t>
  </si>
  <si>
    <t>Promoción cultural. Actividades Protocolo</t>
  </si>
  <si>
    <t>22003</t>
  </si>
  <si>
    <t>Promoción cultural. Escuelas de música,danza. Ordinario no invent</t>
  </si>
  <si>
    <t>22004</t>
  </si>
  <si>
    <t>Promoción cultural. Escuelas de plástica. Ordinario no invent</t>
  </si>
  <si>
    <t>22005</t>
  </si>
  <si>
    <t>Promoción cultural. Escuelas de idiomas. Ordinario no invent</t>
  </si>
  <si>
    <t>Promoción cultural. Actividades complement. artes plásticas</t>
  </si>
  <si>
    <t>22616</t>
  </si>
  <si>
    <t>22617</t>
  </si>
  <si>
    <t>Promoción cultural. Actividades complem.Escuela Música Danza</t>
  </si>
  <si>
    <t>22618</t>
  </si>
  <si>
    <t>Promoción cultural. Actividades complem. Escuela de Idiomas</t>
  </si>
  <si>
    <t>22619</t>
  </si>
  <si>
    <t>Promoción cultural. Actividades complem. otras escuelas.</t>
  </si>
  <si>
    <t>22622</t>
  </si>
  <si>
    <t>Subvención a la Asociación Teatroscopia</t>
  </si>
  <si>
    <t>Subvención a la Asociación Teatro Musical</t>
  </si>
  <si>
    <t>Subvención a la Asociación de Rumanos</t>
  </si>
  <si>
    <t>48009</t>
  </si>
  <si>
    <t>335</t>
  </si>
  <si>
    <t>Promoción cultural. Proyectos europeos, hermanamientos</t>
  </si>
  <si>
    <t>Subvención a la Asociación Hermanamientos</t>
  </si>
  <si>
    <t>Administración General de Deportes. Atenciones protocolarias</t>
  </si>
  <si>
    <t>Administración General de Deportes. Publicidad y propaganda</t>
  </si>
  <si>
    <t>Administración General de Deportes. Ordinario no inventariab</t>
  </si>
  <si>
    <t>Administración General de Deportes. Prensa, revistas, libros</t>
  </si>
  <si>
    <t>Promoción y fomento del deporte. Actividades deportivas.</t>
  </si>
  <si>
    <t>22623</t>
  </si>
  <si>
    <t>Promoción y fomento del deporte. Competiciones deportivas</t>
  </si>
  <si>
    <t>22625</t>
  </si>
  <si>
    <t>Promoción y fomento del deporte. Actividades complementarias</t>
  </si>
  <si>
    <t>Promoción y fomento del deporte. Contratos actividades deportivas</t>
  </si>
  <si>
    <t>Subvención equipo ciclista El Bunker</t>
  </si>
  <si>
    <t>Subvención UAX Programa becas instalaciones deportivas</t>
  </si>
  <si>
    <t>48900</t>
  </si>
  <si>
    <t>Promoción y fomento del deporte. Otras transferencias</t>
  </si>
  <si>
    <t>Arrendamiento de maquinaria, instalaciones y utillaje</t>
  </si>
  <si>
    <t>Instalaciones deportivas. Infraestructuras y bienes naturales</t>
  </si>
  <si>
    <t>Instalaciones deportivas. Maquinaria, instalaciones y utillaje</t>
  </si>
  <si>
    <t>Instalaciones deportivas. Equipos para procesos de información</t>
  </si>
  <si>
    <t>Instalaciones deportivas. Combustibles y carburantes</t>
  </si>
  <si>
    <t>Instalaciones deportivas. Productos farmacéuticos y material</t>
  </si>
  <si>
    <t>Instalaciones deportivas. Productos de limpieza y aseo</t>
  </si>
  <si>
    <t>Instalaciones deportivas. Servicios de Telecomunicaciones</t>
  </si>
  <si>
    <t>Instalaciones deportivas. Cánones</t>
  </si>
  <si>
    <t>Maquinaria, Instalaciones y utillaje instalaciones deportivas</t>
  </si>
  <si>
    <t>62302</t>
  </si>
  <si>
    <t>Maquinaria, instalaciones y utillaje, piscina</t>
  </si>
  <si>
    <t>Mobiliario y Enseres instalaciones deportivas</t>
  </si>
  <si>
    <t>62502</t>
  </si>
  <si>
    <t>Mobiliario y enseres piscina</t>
  </si>
  <si>
    <t>63200</t>
  </si>
  <si>
    <t>Instalaciones Deportivas. Obras de reposición</t>
  </si>
  <si>
    <t>63202</t>
  </si>
  <si>
    <t>Instalaciones Deportivas. Obras de reposición Piscina</t>
  </si>
  <si>
    <t>Información y promoción turística. Retribuciones básicas</t>
  </si>
  <si>
    <t>Información y promoción turística. Otras remuneraciones</t>
  </si>
  <si>
    <t>Información y promoción turística. Seguridad social</t>
  </si>
  <si>
    <t>Ordenación y promoción turística. Actividades</t>
  </si>
  <si>
    <t>Consumo. Sueldos grupo C1</t>
  </si>
  <si>
    <t>Consumo. Actividades</t>
  </si>
  <si>
    <t>Empleo y Desarrollo Local. Atenciones protocolarias y repres</t>
  </si>
  <si>
    <t>Empleo y Desarrollo Local. Publicidad y propaganda</t>
  </si>
  <si>
    <t>Empleo y Desarrollo Local. Maquinaria, instalaciones y utila</t>
  </si>
  <si>
    <t>Empleo y Desarrollo Local. Prensa, revistas, libros y otras</t>
  </si>
  <si>
    <t>Empleo y Desarrollo Local. Actividades</t>
  </si>
  <si>
    <t>48903</t>
  </si>
  <si>
    <t>Subvención a la Asociación SECOT</t>
  </si>
  <si>
    <t>Administración General. Equipos sistema de información</t>
  </si>
  <si>
    <t>Administración General. Equipos para procesos de información</t>
  </si>
  <si>
    <t>Esquema nacional de seguridad</t>
  </si>
  <si>
    <t>Proyecto de Virtualización municipal</t>
  </si>
  <si>
    <t>63800</t>
  </si>
  <si>
    <t>Nuevas Tecnologías. Proyectos y Estudios.</t>
  </si>
  <si>
    <t>Consultorías y formación Nuevas Tecnologías</t>
  </si>
  <si>
    <t>Proyectos de digitalización del municipio</t>
  </si>
  <si>
    <t>Organos de gobierno. De los miembros de los órganos de gobierno</t>
  </si>
  <si>
    <t>Organos de gobierno. Del personal no directivo</t>
  </si>
  <si>
    <t>Organos de gobierno. Locomoción para formación</t>
  </si>
  <si>
    <t>Organos de gobierno. Locomoción</t>
  </si>
  <si>
    <t>Organos de gobierno. Otras indemnizaciones</t>
  </si>
  <si>
    <t>Administración General. Arrend. de edificios y otras construcciones</t>
  </si>
  <si>
    <t>Administración General. Arrend. de maquinaria, instal. y utillaje</t>
  </si>
  <si>
    <t>Administración General. Arrend. de material de transporte</t>
  </si>
  <si>
    <t>Administración General. Arrend. equipos para proceso información</t>
  </si>
  <si>
    <t>Administración General. Infraestructuras y bienes naturales</t>
  </si>
  <si>
    <t>Administración General. Maquinaria, instalaciones y utillaje</t>
  </si>
  <si>
    <t>Administración General. Mobiliario</t>
  </si>
  <si>
    <t>Administración General. Ordinario no inventariable</t>
  </si>
  <si>
    <t>Administración General. Prensa, revistas, libros y otras publicaciones</t>
  </si>
  <si>
    <t>Administración General. Material, informático no inventariable</t>
  </si>
  <si>
    <t>Administración General. Combustibles y carburantes</t>
  </si>
  <si>
    <t>Administración General. Vestuario</t>
  </si>
  <si>
    <t>Administración General. Productos farmacéuticos y material sanitario</t>
  </si>
  <si>
    <t>Administración General. Productos de limpieza y aseo</t>
  </si>
  <si>
    <t>Administración General. Postales</t>
  </si>
  <si>
    <t>22202</t>
  </si>
  <si>
    <t>Administración General. Telegráficas</t>
  </si>
  <si>
    <t>22203</t>
  </si>
  <si>
    <t>Administración General. Informáticas</t>
  </si>
  <si>
    <t>22204</t>
  </si>
  <si>
    <t>Administración General. Télex y telefax</t>
  </si>
  <si>
    <t>Administración General. Mto. fotocopiadora, maquina de escri</t>
  </si>
  <si>
    <t>Administración General. Atenciones protocolarias y representativas</t>
  </si>
  <si>
    <t>Administración General. Publicidad y propaganda</t>
  </si>
  <si>
    <t>22604</t>
  </si>
  <si>
    <t>Administración General. Jurídicos, contenciosos</t>
  </si>
  <si>
    <t>Administración General. Multas</t>
  </si>
  <si>
    <t>Administración General. Indemnizaciones</t>
  </si>
  <si>
    <t>Administración General. Limpieza y Aseo</t>
  </si>
  <si>
    <t>Administración General. Valoraciones y peritajes</t>
  </si>
  <si>
    <t>22703</t>
  </si>
  <si>
    <t>Administración General. Vigilancia de la Salud y Prevención</t>
  </si>
  <si>
    <t>Administración General. Estudios y trabajos técnicos</t>
  </si>
  <si>
    <t>Administración General. Del personal para formación</t>
  </si>
  <si>
    <t>Administración General. Del personal</t>
  </si>
  <si>
    <t>Administración General. Locomoción para formación</t>
  </si>
  <si>
    <t>Administración General. Locomoción</t>
  </si>
  <si>
    <t>Administración general. Reparación elementos de transporte</t>
  </si>
  <si>
    <t>Trabajos realizados por otras empresas (Escuela Inf)</t>
  </si>
  <si>
    <t>Otras indemnizaciones</t>
  </si>
  <si>
    <t>21601</t>
  </si>
  <si>
    <t>21602</t>
  </si>
  <si>
    <t>Obras PRISMA renovación edificios - Juzgado de Paz y Concejalías</t>
  </si>
  <si>
    <t>Obras PRISMA renovación edificios - CC El Castillo</t>
  </si>
  <si>
    <t>Administración General. Mobiliario y Enseres.</t>
  </si>
  <si>
    <t>Administración General. Licencias de uso</t>
  </si>
  <si>
    <t>Fondo de Contingencia. Actualización retribuciones personal SP</t>
  </si>
  <si>
    <t>50000</t>
  </si>
  <si>
    <t>Fondo de Contingencia.</t>
  </si>
  <si>
    <t>50001</t>
  </si>
  <si>
    <t>Fondo de Contingencia. Revisiones RPT en tramitación</t>
  </si>
  <si>
    <t>Política económica y fiscal. Retribuciones básicas</t>
  </si>
  <si>
    <t>Política económica y fiscal. Otras remuneraciones</t>
  </si>
  <si>
    <t>Política económica y fiscal. Maquinaria, instal. y utillaje</t>
  </si>
  <si>
    <t>Política económica y fiscal. Mobiliario</t>
  </si>
  <si>
    <t>Política económica y fiscal. Equipos para procesos de información</t>
  </si>
  <si>
    <t>Política económica y fiscal. Otro inmovilizado material</t>
  </si>
  <si>
    <t>Política económica y fiscal. Ordinario no inventariable</t>
  </si>
  <si>
    <t>Política económica y fiscal. Prensa,revistas,libros y otras public</t>
  </si>
  <si>
    <t>Política económica y fiscal. Material informático no inventariable</t>
  </si>
  <si>
    <t>Política económica y fiscal. Jurídicos, contenciosos</t>
  </si>
  <si>
    <t>Gastos de formalización, modificación y cancelación</t>
  </si>
  <si>
    <t>TOTAL PRESUPUESTO DE GASTOS</t>
  </si>
  <si>
    <t>5ORGÁNICO 05</t>
  </si>
  <si>
    <t xml:space="preserve">Subvención para reforma de la parroquia </t>
  </si>
  <si>
    <t>Subvención para ayuda humanitaria en África</t>
  </si>
  <si>
    <t>Subvención Asociación Nordic Walking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</si>
</sst>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MS Sans Serif"/>
    </font>
    <font>
      <b/>
      <sz val="14"/>
      <color theme="4"/>
      <name val="Arial"/>
      <family val="2"/>
    </font>
    <font>
      <b/>
      <sz val="14"/>
      <color theme="9" tint="-0.249977111117893"/>
      <name val="Arial"/>
      <family val="2"/>
    </font>
    <font>
      <b/>
      <sz val="14"/>
      <color indexed="8"/>
      <name val="Arial"/>
      <family val="2"/>
    </font>
    <font>
      <sz val="10"/>
      <color theme="9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indexed="8"/>
      <name val="Arial"/>
      <family val="2"/>
    </font>
    <font>
      <sz val="10"/>
      <name val="MS Sans Serif"/>
    </font>
    <font>
      <b/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2" fillId="0" borderId="0" xfId="0" applyNumberFormat="1" applyFont="1"/>
    <xf numFmtId="43" fontId="4" fillId="0" borderId="1" xfId="0" applyNumberFormat="1" applyFont="1" applyBorder="1"/>
    <xf numFmtId="43" fontId="2" fillId="0" borderId="0" xfId="0" applyNumberFormat="1" applyFont="1" applyFill="1"/>
    <xf numFmtId="0" fontId="0" fillId="0" borderId="0" xfId="0" applyNumberFormat="1" applyFont="1"/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7" fillId="0" borderId="0" xfId="0" applyFont="1" applyFill="1"/>
    <xf numFmtId="165" fontId="5" fillId="3" borderId="1" xfId="1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6" fillId="0" borderId="0" xfId="0" applyFont="1" applyAlignment="1">
      <alignment vertical="center"/>
    </xf>
    <xf numFmtId="0" fontId="17" fillId="0" borderId="0" xfId="0" applyNumberFormat="1" applyFont="1" applyFill="1" applyBorder="1" applyAlignment="1" applyProtection="1"/>
    <xf numFmtId="164" fontId="4" fillId="0" borderId="0" xfId="0" applyNumberFormat="1" applyFont="1" applyAlignment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5" xfId="0" applyBorder="1"/>
    <xf numFmtId="165" fontId="3" fillId="0" borderId="5" xfId="0" applyNumberFormat="1" applyFont="1" applyBorder="1"/>
    <xf numFmtId="165" fontId="2" fillId="0" borderId="5" xfId="0" applyNumberFormat="1" applyFont="1" applyBorder="1"/>
    <xf numFmtId="165" fontId="0" fillId="0" borderId="0" xfId="0" applyNumberFormat="1"/>
    <xf numFmtId="165" fontId="7" fillId="0" borderId="0" xfId="0" applyNumberFormat="1" applyFont="1"/>
    <xf numFmtId="0" fontId="0" fillId="0" borderId="6" xfId="0" applyBorder="1"/>
    <xf numFmtId="165" fontId="3" fillId="0" borderId="6" xfId="0" applyNumberFormat="1" applyFont="1" applyBorder="1"/>
    <xf numFmtId="165" fontId="2" fillId="0" borderId="6" xfId="0" applyNumberFormat="1" applyFont="1" applyBorder="1"/>
    <xf numFmtId="165" fontId="21" fillId="0" borderId="1" xfId="0" applyNumberFormat="1" applyFont="1" applyBorder="1"/>
    <xf numFmtId="165" fontId="4" fillId="0" borderId="1" xfId="0" applyNumberFormat="1" applyFont="1" applyBorder="1"/>
    <xf numFmtId="165" fontId="2" fillId="0" borderId="5" xfId="0" applyNumberFormat="1" applyFont="1" applyFill="1" applyBorder="1"/>
    <xf numFmtId="0" fontId="0" fillId="0" borderId="5" xfId="0" applyFill="1" applyBorder="1"/>
    <xf numFmtId="0" fontId="0" fillId="0" borderId="6" xfId="0" applyFill="1" applyBorder="1"/>
    <xf numFmtId="49" fontId="0" fillId="0" borderId="5" xfId="0" applyNumberFormat="1" applyBorder="1"/>
    <xf numFmtId="165" fontId="2" fillId="0" borderId="6" xfId="0" applyNumberFormat="1" applyFont="1" applyFill="1" applyBorder="1"/>
    <xf numFmtId="43" fontId="2" fillId="0" borderId="5" xfId="0" applyNumberFormat="1" applyFont="1" applyFill="1" applyBorder="1"/>
    <xf numFmtId="0" fontId="7" fillId="0" borderId="0" xfId="0" applyFont="1"/>
    <xf numFmtId="0" fontId="19" fillId="8" borderId="1" xfId="0" applyFont="1" applyFill="1" applyBorder="1" applyAlignment="1">
      <alignment horizontal="center"/>
    </xf>
    <xf numFmtId="164" fontId="21" fillId="0" borderId="0" xfId="0" applyNumberFormat="1" applyFont="1"/>
    <xf numFmtId="164" fontId="4" fillId="0" borderId="0" xfId="0" applyNumberFormat="1" applyFont="1"/>
    <xf numFmtId="165" fontId="4" fillId="0" borderId="5" xfId="0" applyNumberFormat="1" applyFont="1" applyFill="1" applyBorder="1"/>
    <xf numFmtId="165" fontId="18" fillId="0" borderId="1" xfId="0" applyNumberFormat="1" applyFont="1" applyBorder="1"/>
    <xf numFmtId="0" fontId="0" fillId="0" borderId="0" xfId="0" applyFont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16" fillId="0" borderId="0" xfId="0" applyFont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0" fillId="0" borderId="7" xfId="0" applyNumberFormat="1" applyFont="1" applyFill="1" applyBorder="1" applyAlignment="1" applyProtection="1"/>
    <xf numFmtId="0" fontId="0" fillId="0" borderId="5" xfId="0" applyFont="1" applyFill="1" applyBorder="1"/>
    <xf numFmtId="43" fontId="2" fillId="0" borderId="5" xfId="0" applyNumberFormat="1" applyFont="1" applyBorder="1"/>
    <xf numFmtId="0" fontId="5" fillId="2" borderId="4" xfId="0" applyNumberFormat="1" applyFont="1" applyFill="1" applyBorder="1" applyAlignment="1" applyProtection="1">
      <alignment horizontal="center"/>
    </xf>
    <xf numFmtId="0" fontId="5" fillId="2" borderId="2" xfId="0" applyNumberFormat="1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0482" cy="112394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581025" y="0"/>
          <a:ext cx="1310482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4</xdr:col>
      <xdr:colOff>35454</xdr:colOff>
      <xdr:row>5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581025" y="0"/>
          <a:ext cx="1309688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4</xdr:col>
      <xdr:colOff>36512</xdr:colOff>
      <xdr:row>5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400050" y="0"/>
          <a:ext cx="1310746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19"/>
  <sheetViews>
    <sheetView showGridLines="0" topLeftCell="A409" zoomScaleNormal="100" workbookViewId="0">
      <selection activeCell="D423" sqref="D423"/>
    </sheetView>
  </sheetViews>
  <sheetFormatPr baseColWidth="10" defaultColWidth="8.7265625" defaultRowHeight="14.5" x14ac:dyDescent="0.35"/>
  <cols>
    <col min="1" max="1" width="5.1796875" style="3" customWidth="1"/>
    <col min="2" max="2" width="6.26953125" style="3" customWidth="1"/>
    <col min="3" max="3" width="8" style="3" customWidth="1"/>
    <col min="4" max="4" width="53.54296875" customWidth="1"/>
    <col min="5" max="5" width="15.90625" style="1" customWidth="1"/>
    <col min="6" max="6" width="16.1796875" bestFit="1" customWidth="1"/>
  </cols>
  <sheetData>
    <row r="6" spans="1:5" s="24" customFormat="1" x14ac:dyDescent="0.35">
      <c r="A6" s="29"/>
      <c r="D6" s="27"/>
      <c r="E6" s="25"/>
    </row>
    <row r="7" spans="1:5" s="24" customFormat="1" x14ac:dyDescent="0.35">
      <c r="A7" s="28" t="s">
        <v>562</v>
      </c>
      <c r="D7" s="27"/>
      <c r="E7" s="25"/>
    </row>
    <row r="8" spans="1:5" s="24" customFormat="1" ht="15" thickBot="1" x14ac:dyDescent="0.4">
      <c r="D8" s="27"/>
      <c r="E8" s="25"/>
    </row>
    <row r="9" spans="1:5" s="20" customFormat="1" ht="18.5" thickBot="1" x14ac:dyDescent="0.4">
      <c r="A9" s="79" t="s">
        <v>561</v>
      </c>
      <c r="B9" s="80"/>
      <c r="C9" s="80"/>
      <c r="D9" s="80"/>
      <c r="E9" s="81"/>
    </row>
    <row r="10" spans="1:5" s="20" customFormat="1" ht="18.5" thickBot="1" x14ac:dyDescent="0.4">
      <c r="A10" s="23"/>
      <c r="B10" s="23"/>
      <c r="C10" s="23"/>
      <c r="D10" s="23"/>
      <c r="E10" s="21"/>
    </row>
    <row r="11" spans="1:5" ht="45.75" customHeight="1" thickBot="1" x14ac:dyDescent="0.4">
      <c r="A11" s="19" t="s">
        <v>560</v>
      </c>
      <c r="B11" s="19" t="s">
        <v>559</v>
      </c>
      <c r="C11" s="19" t="s">
        <v>558</v>
      </c>
      <c r="D11" s="18" t="s">
        <v>557</v>
      </c>
      <c r="E11" s="16" t="s">
        <v>555</v>
      </c>
    </row>
    <row r="12" spans="1:5" s="8" customFormat="1" ht="15" customHeight="1" x14ac:dyDescent="0.35">
      <c r="A12" s="31"/>
      <c r="B12" s="31"/>
      <c r="C12" s="31"/>
      <c r="D12" s="32"/>
      <c r="E12" s="33"/>
    </row>
    <row r="13" spans="1:5" x14ac:dyDescent="0.35">
      <c r="A13" s="3" t="s">
        <v>37</v>
      </c>
      <c r="B13" s="3" t="s">
        <v>130</v>
      </c>
      <c r="C13" s="3" t="s">
        <v>154</v>
      </c>
      <c r="D13" t="s">
        <v>153</v>
      </c>
      <c r="E13" s="4">
        <v>439426.82</v>
      </c>
    </row>
    <row r="14" spans="1:5" x14ac:dyDescent="0.35">
      <c r="A14" s="3" t="s">
        <v>37</v>
      </c>
      <c r="B14" s="3" t="s">
        <v>130</v>
      </c>
      <c r="C14" s="3" t="s">
        <v>152</v>
      </c>
      <c r="D14" t="s">
        <v>151</v>
      </c>
      <c r="E14" s="4">
        <v>500</v>
      </c>
    </row>
    <row r="15" spans="1:5" x14ac:dyDescent="0.35">
      <c r="A15" s="3" t="s">
        <v>37</v>
      </c>
      <c r="B15" s="3" t="s">
        <v>130</v>
      </c>
      <c r="C15" s="3" t="s">
        <v>150</v>
      </c>
      <c r="D15" t="s">
        <v>149</v>
      </c>
      <c r="E15" s="4">
        <v>55202</v>
      </c>
    </row>
    <row r="16" spans="1:5" x14ac:dyDescent="0.35">
      <c r="A16" s="3" t="s">
        <v>37</v>
      </c>
      <c r="B16" s="3" t="s">
        <v>130</v>
      </c>
      <c r="C16" s="3" t="s">
        <v>148</v>
      </c>
      <c r="D16" t="s">
        <v>147</v>
      </c>
      <c r="E16" s="4">
        <v>83072</v>
      </c>
    </row>
    <row r="17" spans="1:5" x14ac:dyDescent="0.35">
      <c r="A17" s="3" t="s">
        <v>37</v>
      </c>
      <c r="B17" s="3" t="s">
        <v>130</v>
      </c>
      <c r="C17" s="3" t="s">
        <v>10</v>
      </c>
      <c r="D17" t="s">
        <v>146</v>
      </c>
      <c r="E17" s="4">
        <v>165222.43452000001</v>
      </c>
    </row>
    <row r="18" spans="1:5" x14ac:dyDescent="0.35">
      <c r="A18" s="3" t="s">
        <v>37</v>
      </c>
      <c r="B18" s="3" t="s">
        <v>130</v>
      </c>
      <c r="C18" s="3" t="s">
        <v>109</v>
      </c>
      <c r="D18" t="s">
        <v>145</v>
      </c>
      <c r="E18" s="4">
        <v>500</v>
      </c>
    </row>
    <row r="19" spans="1:5" x14ac:dyDescent="0.35">
      <c r="A19" s="3" t="s">
        <v>37</v>
      </c>
      <c r="B19" s="3" t="s">
        <v>130</v>
      </c>
      <c r="C19" s="3" t="s">
        <v>144</v>
      </c>
      <c r="D19" t="s">
        <v>143</v>
      </c>
      <c r="E19" s="4">
        <v>18000</v>
      </c>
    </row>
    <row r="20" spans="1:5" x14ac:dyDescent="0.35">
      <c r="A20" s="3" t="s">
        <v>37</v>
      </c>
      <c r="B20" s="3" t="s">
        <v>130</v>
      </c>
      <c r="C20" s="3" t="s">
        <v>142</v>
      </c>
      <c r="D20" t="s">
        <v>141</v>
      </c>
      <c r="E20" s="4">
        <v>34040.720000000008</v>
      </c>
    </row>
    <row r="21" spans="1:5" x14ac:dyDescent="0.35">
      <c r="A21" s="3" t="s">
        <v>37</v>
      </c>
      <c r="B21" s="3" t="s">
        <v>130</v>
      </c>
      <c r="C21" s="11">
        <v>22610</v>
      </c>
      <c r="D21" t="s">
        <v>140</v>
      </c>
      <c r="E21" s="4">
        <v>31142.379999999997</v>
      </c>
    </row>
    <row r="22" spans="1:5" x14ac:dyDescent="0.35">
      <c r="A22" s="3" t="s">
        <v>37</v>
      </c>
      <c r="B22" s="3" t="s">
        <v>130</v>
      </c>
      <c r="C22" s="11">
        <v>22611</v>
      </c>
      <c r="D22" t="s">
        <v>139</v>
      </c>
      <c r="E22" s="4">
        <v>25644.440000000002</v>
      </c>
    </row>
    <row r="23" spans="1:5" x14ac:dyDescent="0.35">
      <c r="A23" s="3" t="s">
        <v>37</v>
      </c>
      <c r="B23" s="3" t="s">
        <v>130</v>
      </c>
      <c r="C23" s="11">
        <v>22612</v>
      </c>
      <c r="D23" t="s">
        <v>138</v>
      </c>
      <c r="E23" s="4">
        <v>15726.98</v>
      </c>
    </row>
    <row r="24" spans="1:5" x14ac:dyDescent="0.35">
      <c r="A24" s="3" t="s">
        <v>37</v>
      </c>
      <c r="B24" s="3" t="s">
        <v>130</v>
      </c>
      <c r="C24" s="11">
        <v>22613</v>
      </c>
      <c r="D24" t="s">
        <v>137</v>
      </c>
      <c r="E24" s="4">
        <v>3445.48</v>
      </c>
    </row>
    <row r="25" spans="1:5" x14ac:dyDescent="0.35">
      <c r="A25" s="3" t="s">
        <v>37</v>
      </c>
      <c r="B25" s="3" t="s">
        <v>130</v>
      </c>
      <c r="C25" s="3" t="s">
        <v>136</v>
      </c>
      <c r="D25" t="s">
        <v>135</v>
      </c>
      <c r="E25" s="4">
        <v>5000</v>
      </c>
    </row>
    <row r="26" spans="1:5" x14ac:dyDescent="0.35">
      <c r="A26" s="3" t="s">
        <v>37</v>
      </c>
      <c r="B26" s="3" t="s">
        <v>130</v>
      </c>
      <c r="C26" s="3" t="s">
        <v>49</v>
      </c>
      <c r="D26" t="s">
        <v>134</v>
      </c>
      <c r="E26" s="4">
        <v>1000</v>
      </c>
    </row>
    <row r="27" spans="1:5" x14ac:dyDescent="0.35">
      <c r="A27" s="3" t="s">
        <v>37</v>
      </c>
      <c r="B27" s="3" t="s">
        <v>130</v>
      </c>
      <c r="C27" s="3" t="s">
        <v>133</v>
      </c>
      <c r="D27" t="s">
        <v>132</v>
      </c>
      <c r="E27" s="4">
        <v>1000</v>
      </c>
    </row>
    <row r="28" spans="1:5" x14ac:dyDescent="0.35">
      <c r="A28" s="3" t="s">
        <v>37</v>
      </c>
      <c r="B28" s="3" t="s">
        <v>130</v>
      </c>
      <c r="C28" s="3" t="s">
        <v>47</v>
      </c>
      <c r="D28" t="s">
        <v>131</v>
      </c>
      <c r="E28" s="4">
        <v>2000</v>
      </c>
    </row>
    <row r="29" spans="1:5" x14ac:dyDescent="0.35">
      <c r="A29" s="3" t="s">
        <v>37</v>
      </c>
      <c r="B29" s="3" t="s">
        <v>130</v>
      </c>
      <c r="C29" s="3" t="s">
        <v>45</v>
      </c>
      <c r="D29" t="s">
        <v>129</v>
      </c>
      <c r="E29" s="4">
        <v>100000</v>
      </c>
    </row>
    <row r="30" spans="1:5" x14ac:dyDescent="0.35">
      <c r="A30" s="3" t="s">
        <v>37</v>
      </c>
      <c r="B30" s="3" t="s">
        <v>33</v>
      </c>
      <c r="C30" s="3" t="s">
        <v>107</v>
      </c>
      <c r="D30" t="s">
        <v>106</v>
      </c>
      <c r="E30" s="4">
        <v>29414.639999999999</v>
      </c>
    </row>
    <row r="31" spans="1:5" x14ac:dyDescent="0.35">
      <c r="A31" s="3" t="s">
        <v>37</v>
      </c>
      <c r="B31" s="3" t="s">
        <v>33</v>
      </c>
      <c r="C31" s="3" t="s">
        <v>105</v>
      </c>
      <c r="D31" t="s">
        <v>104</v>
      </c>
      <c r="E31" s="4">
        <v>28586.25</v>
      </c>
    </row>
    <row r="32" spans="1:5" x14ac:dyDescent="0.35">
      <c r="A32" s="3" t="s">
        <v>37</v>
      </c>
      <c r="B32" s="3" t="s">
        <v>33</v>
      </c>
      <c r="C32" s="3" t="s">
        <v>103</v>
      </c>
      <c r="D32" t="s">
        <v>102</v>
      </c>
      <c r="E32" s="4">
        <v>27592.36</v>
      </c>
    </row>
    <row r="33" spans="1:5" x14ac:dyDescent="0.35">
      <c r="A33" s="3" t="s">
        <v>37</v>
      </c>
      <c r="B33" s="3" t="s">
        <v>33</v>
      </c>
      <c r="C33" s="3" t="s">
        <v>101</v>
      </c>
      <c r="D33" t="s">
        <v>100</v>
      </c>
      <c r="E33" s="4">
        <v>20000</v>
      </c>
    </row>
    <row r="34" spans="1:5" x14ac:dyDescent="0.35">
      <c r="A34" s="3" t="s">
        <v>37</v>
      </c>
      <c r="B34" s="3" t="s">
        <v>33</v>
      </c>
      <c r="C34" s="3" t="s">
        <v>99</v>
      </c>
      <c r="D34" t="s">
        <v>98</v>
      </c>
      <c r="E34" s="4">
        <v>5000</v>
      </c>
    </row>
    <row r="35" spans="1:5" x14ac:dyDescent="0.35">
      <c r="A35" s="3" t="s">
        <v>37</v>
      </c>
      <c r="B35" s="3" t="s">
        <v>33</v>
      </c>
      <c r="C35" s="3" t="s">
        <v>97</v>
      </c>
      <c r="D35" t="s">
        <v>96</v>
      </c>
      <c r="E35" s="4">
        <v>20148.620000000003</v>
      </c>
    </row>
    <row r="36" spans="1:5" x14ac:dyDescent="0.35">
      <c r="A36" s="3" t="s">
        <v>37</v>
      </c>
      <c r="B36" s="3" t="s">
        <v>33</v>
      </c>
      <c r="C36" s="3" t="s">
        <v>95</v>
      </c>
      <c r="D36" t="s">
        <v>94</v>
      </c>
      <c r="E36" s="4">
        <v>8814.85</v>
      </c>
    </row>
    <row r="37" spans="1:5" x14ac:dyDescent="0.35">
      <c r="A37" s="3" t="s">
        <v>37</v>
      </c>
      <c r="B37" s="3" t="s">
        <v>33</v>
      </c>
      <c r="C37" s="3" t="s">
        <v>93</v>
      </c>
      <c r="D37" t="s">
        <v>92</v>
      </c>
      <c r="E37" s="4">
        <v>8984.24</v>
      </c>
    </row>
    <row r="38" spans="1:5" x14ac:dyDescent="0.35">
      <c r="A38" s="3" t="s">
        <v>37</v>
      </c>
      <c r="B38" s="3" t="s">
        <v>33</v>
      </c>
      <c r="C38" s="3" t="s">
        <v>91</v>
      </c>
      <c r="D38" t="s">
        <v>90</v>
      </c>
      <c r="E38" s="4">
        <v>8423.4</v>
      </c>
    </row>
    <row r="39" spans="1:5" x14ac:dyDescent="0.35">
      <c r="A39" s="3" t="s">
        <v>37</v>
      </c>
      <c r="B39" s="3" t="s">
        <v>33</v>
      </c>
      <c r="C39" s="3" t="s">
        <v>89</v>
      </c>
      <c r="D39" t="s">
        <v>88</v>
      </c>
      <c r="E39" s="4">
        <v>10000</v>
      </c>
    </row>
    <row r="40" spans="1:5" x14ac:dyDescent="0.35">
      <c r="A40" s="3" t="s">
        <v>37</v>
      </c>
      <c r="B40" s="3" t="s">
        <v>33</v>
      </c>
      <c r="C40" s="3" t="s">
        <v>87</v>
      </c>
      <c r="D40" t="s">
        <v>86</v>
      </c>
      <c r="E40" s="4">
        <v>15500</v>
      </c>
    </row>
    <row r="41" spans="1:5" x14ac:dyDescent="0.35">
      <c r="A41" s="3" t="s">
        <v>37</v>
      </c>
      <c r="B41" s="3" t="s">
        <v>33</v>
      </c>
      <c r="C41" s="3" t="s">
        <v>85</v>
      </c>
      <c r="D41" t="s">
        <v>84</v>
      </c>
      <c r="E41" s="4">
        <v>3000</v>
      </c>
    </row>
    <row r="42" spans="1:5" x14ac:dyDescent="0.35">
      <c r="A42" s="3" t="s">
        <v>37</v>
      </c>
      <c r="B42" s="3" t="s">
        <v>33</v>
      </c>
      <c r="C42" s="3" t="s">
        <v>83</v>
      </c>
      <c r="D42" t="s">
        <v>82</v>
      </c>
      <c r="E42" s="4">
        <v>85000</v>
      </c>
    </row>
    <row r="43" spans="1:5" x14ac:dyDescent="0.35">
      <c r="A43" s="3" t="s">
        <v>37</v>
      </c>
      <c r="B43" s="3" t="s">
        <v>33</v>
      </c>
      <c r="C43" s="3" t="s">
        <v>81</v>
      </c>
      <c r="D43" t="s">
        <v>80</v>
      </c>
      <c r="E43" s="4">
        <v>10000</v>
      </c>
    </row>
    <row r="44" spans="1:5" x14ac:dyDescent="0.35">
      <c r="A44" s="3" t="s">
        <v>37</v>
      </c>
      <c r="B44" s="3" t="s">
        <v>33</v>
      </c>
      <c r="C44" s="3" t="s">
        <v>79</v>
      </c>
      <c r="D44" t="s">
        <v>78</v>
      </c>
      <c r="E44" s="4">
        <v>7000</v>
      </c>
    </row>
    <row r="45" spans="1:5" x14ac:dyDescent="0.35">
      <c r="A45" s="3" t="s">
        <v>37</v>
      </c>
      <c r="B45" s="3" t="s">
        <v>33</v>
      </c>
      <c r="C45" s="3" t="s">
        <v>77</v>
      </c>
      <c r="D45" t="s">
        <v>76</v>
      </c>
      <c r="E45" s="4">
        <v>6000</v>
      </c>
    </row>
    <row r="46" spans="1:5" x14ac:dyDescent="0.35">
      <c r="A46" s="3" t="s">
        <v>37</v>
      </c>
      <c r="B46" s="3" t="s">
        <v>33</v>
      </c>
      <c r="C46" s="3" t="s">
        <v>75</v>
      </c>
      <c r="D46" t="s">
        <v>74</v>
      </c>
      <c r="E46" s="4">
        <v>38000.35</v>
      </c>
    </row>
    <row r="47" spans="1:5" x14ac:dyDescent="0.35">
      <c r="A47" s="3" t="s">
        <v>37</v>
      </c>
      <c r="B47" s="3" t="s">
        <v>33</v>
      </c>
      <c r="C47" s="11">
        <v>22204</v>
      </c>
      <c r="D47" t="s">
        <v>73</v>
      </c>
      <c r="E47" s="4">
        <v>7701.65</v>
      </c>
    </row>
    <row r="48" spans="1:5" x14ac:dyDescent="0.35">
      <c r="A48" s="3" t="s">
        <v>37</v>
      </c>
      <c r="B48" s="3" t="s">
        <v>33</v>
      </c>
      <c r="C48" s="3" t="s">
        <v>72</v>
      </c>
      <c r="D48" t="s">
        <v>71</v>
      </c>
      <c r="E48" s="4">
        <v>90000</v>
      </c>
    </row>
    <row r="49" spans="1:5" x14ac:dyDescent="0.35">
      <c r="A49" s="3" t="s">
        <v>37</v>
      </c>
      <c r="B49" s="3" t="s">
        <v>33</v>
      </c>
      <c r="C49" s="3" t="s">
        <v>70</v>
      </c>
      <c r="D49" t="s">
        <v>69</v>
      </c>
      <c r="E49" s="4">
        <v>70000</v>
      </c>
    </row>
    <row r="50" spans="1:5" x14ac:dyDescent="0.35">
      <c r="A50" s="3" t="s">
        <v>37</v>
      </c>
      <c r="B50" s="3" t="s">
        <v>33</v>
      </c>
      <c r="C50" s="3" t="s">
        <v>68</v>
      </c>
      <c r="D50" t="s">
        <v>67</v>
      </c>
      <c r="E50" s="4">
        <v>200</v>
      </c>
    </row>
    <row r="51" spans="1:5" x14ac:dyDescent="0.35">
      <c r="A51" s="3" t="s">
        <v>37</v>
      </c>
      <c r="B51" s="3" t="s">
        <v>33</v>
      </c>
      <c r="C51" s="3" t="s">
        <v>66</v>
      </c>
      <c r="D51" t="s">
        <v>65</v>
      </c>
      <c r="E51" s="4">
        <v>25000</v>
      </c>
    </row>
    <row r="52" spans="1:5" x14ac:dyDescent="0.35">
      <c r="A52" s="3" t="s">
        <v>37</v>
      </c>
      <c r="B52" s="3" t="s">
        <v>33</v>
      </c>
      <c r="C52" s="3" t="s">
        <v>64</v>
      </c>
      <c r="D52" t="s">
        <v>63</v>
      </c>
      <c r="E52" s="4">
        <v>40000</v>
      </c>
    </row>
    <row r="53" spans="1:5" x14ac:dyDescent="0.35">
      <c r="A53" s="3" t="s">
        <v>37</v>
      </c>
      <c r="B53" s="3" t="s">
        <v>33</v>
      </c>
      <c r="C53" s="3" t="s">
        <v>8</v>
      </c>
      <c r="D53" t="s">
        <v>62</v>
      </c>
      <c r="E53" s="4">
        <v>4000</v>
      </c>
    </row>
    <row r="54" spans="1:5" x14ac:dyDescent="0.35">
      <c r="A54" s="3" t="s">
        <v>37</v>
      </c>
      <c r="B54" s="3" t="s">
        <v>33</v>
      </c>
      <c r="C54" s="3" t="s">
        <v>61</v>
      </c>
      <c r="D54" t="s">
        <v>60</v>
      </c>
      <c r="E54" s="4">
        <v>1000</v>
      </c>
    </row>
    <row r="55" spans="1:5" x14ac:dyDescent="0.35">
      <c r="A55" s="3" t="s">
        <v>37</v>
      </c>
      <c r="B55" s="3" t="s">
        <v>33</v>
      </c>
      <c r="C55" s="3" t="s">
        <v>59</v>
      </c>
      <c r="D55" t="s">
        <v>58</v>
      </c>
      <c r="E55" s="4">
        <v>844232.88</v>
      </c>
    </row>
    <row r="56" spans="1:5" x14ac:dyDescent="0.35">
      <c r="A56" s="3" t="s">
        <v>37</v>
      </c>
      <c r="B56" s="3" t="s">
        <v>33</v>
      </c>
      <c r="C56" s="3" t="s">
        <v>57</v>
      </c>
      <c r="D56" t="s">
        <v>56</v>
      </c>
      <c r="E56" s="4">
        <v>13288.81</v>
      </c>
    </row>
    <row r="57" spans="1:5" x14ac:dyDescent="0.35">
      <c r="A57" s="3" t="s">
        <v>37</v>
      </c>
      <c r="B57" s="3" t="s">
        <v>33</v>
      </c>
      <c r="C57" s="3" t="s">
        <v>55</v>
      </c>
      <c r="D57" t="s">
        <v>54</v>
      </c>
      <c r="E57" s="4">
        <v>110000</v>
      </c>
    </row>
    <row r="58" spans="1:5" x14ac:dyDescent="0.35">
      <c r="A58" s="3" t="s">
        <v>37</v>
      </c>
      <c r="B58" s="3" t="s">
        <v>33</v>
      </c>
      <c r="C58" s="3" t="s">
        <v>53</v>
      </c>
      <c r="D58" t="s">
        <v>52</v>
      </c>
      <c r="E58" s="4">
        <v>15790.5</v>
      </c>
    </row>
    <row r="59" spans="1:5" x14ac:dyDescent="0.35">
      <c r="A59" s="3" t="s">
        <v>37</v>
      </c>
      <c r="B59" s="3" t="s">
        <v>33</v>
      </c>
      <c r="C59" s="3" t="s">
        <v>49</v>
      </c>
      <c r="D59" t="s">
        <v>48</v>
      </c>
      <c r="E59" s="4">
        <v>5000</v>
      </c>
    </row>
    <row r="60" spans="1:5" x14ac:dyDescent="0.35">
      <c r="A60" s="3" t="s">
        <v>37</v>
      </c>
      <c r="B60" s="3" t="s">
        <v>33</v>
      </c>
      <c r="C60" s="3" t="s">
        <v>47</v>
      </c>
      <c r="D60" t="s">
        <v>46</v>
      </c>
      <c r="E60" s="4">
        <v>6000</v>
      </c>
    </row>
    <row r="61" spans="1:5" x14ac:dyDescent="0.35">
      <c r="A61" s="3" t="s">
        <v>37</v>
      </c>
      <c r="B61" s="3" t="s">
        <v>33</v>
      </c>
      <c r="C61" s="3" t="s">
        <v>45</v>
      </c>
      <c r="D61" t="s">
        <v>44</v>
      </c>
      <c r="E61" s="4">
        <v>3000</v>
      </c>
    </row>
    <row r="62" spans="1:5" x14ac:dyDescent="0.35">
      <c r="A62" s="3" t="s">
        <v>37</v>
      </c>
      <c r="B62" s="3" t="s">
        <v>33</v>
      </c>
      <c r="C62" s="3" t="s">
        <v>43</v>
      </c>
      <c r="D62" t="s">
        <v>42</v>
      </c>
      <c r="E62" s="4">
        <v>746000</v>
      </c>
    </row>
    <row r="63" spans="1:5" x14ac:dyDescent="0.35">
      <c r="A63" s="3" t="s">
        <v>37</v>
      </c>
      <c r="B63" s="3" t="s">
        <v>33</v>
      </c>
      <c r="C63" s="3" t="s">
        <v>41</v>
      </c>
      <c r="D63" t="s">
        <v>40</v>
      </c>
      <c r="E63" s="4">
        <v>10000</v>
      </c>
    </row>
    <row r="64" spans="1:5" x14ac:dyDescent="0.35">
      <c r="A64" s="3" t="s">
        <v>37</v>
      </c>
      <c r="B64" s="3" t="s">
        <v>33</v>
      </c>
      <c r="C64" s="3" t="s">
        <v>39</v>
      </c>
      <c r="D64" t="s">
        <v>38</v>
      </c>
      <c r="E64" s="4">
        <v>10000</v>
      </c>
    </row>
    <row r="65" spans="1:5" ht="15" thickBot="1" x14ac:dyDescent="0.4">
      <c r="A65" s="3" t="s">
        <v>37</v>
      </c>
      <c r="B65" s="3" t="s">
        <v>33</v>
      </c>
      <c r="C65" s="3" t="s">
        <v>36</v>
      </c>
      <c r="D65" t="s">
        <v>35</v>
      </c>
      <c r="E65" s="4">
        <v>30000</v>
      </c>
    </row>
    <row r="66" spans="1:5" ht="15" thickBot="1" x14ac:dyDescent="0.4">
      <c r="A66" s="76" t="s">
        <v>563</v>
      </c>
      <c r="B66" s="77"/>
      <c r="C66" s="77"/>
      <c r="D66" s="78"/>
      <c r="E66" s="5">
        <f>SUM(E13:E65)</f>
        <v>3343601.8045200002</v>
      </c>
    </row>
    <row r="67" spans="1:5" x14ac:dyDescent="0.35">
      <c r="B67" s="7"/>
      <c r="E67" s="4"/>
    </row>
    <row r="68" spans="1:5" x14ac:dyDescent="0.35">
      <c r="A68" s="3" t="s">
        <v>416</v>
      </c>
      <c r="B68" s="3" t="s">
        <v>457</v>
      </c>
      <c r="C68" s="3" t="s">
        <v>26</v>
      </c>
      <c r="D68" t="s">
        <v>483</v>
      </c>
      <c r="E68" s="4">
        <v>49178.7</v>
      </c>
    </row>
    <row r="69" spans="1:5" x14ac:dyDescent="0.35">
      <c r="A69" s="3" t="s">
        <v>416</v>
      </c>
      <c r="B69" s="3" t="s">
        <v>457</v>
      </c>
      <c r="C69" s="3" t="s">
        <v>24</v>
      </c>
      <c r="D69" t="s">
        <v>482</v>
      </c>
      <c r="E69" s="4">
        <v>86490.12</v>
      </c>
    </row>
    <row r="70" spans="1:5" x14ac:dyDescent="0.35">
      <c r="A70" s="3" t="s">
        <v>416</v>
      </c>
      <c r="B70" s="3" t="s">
        <v>457</v>
      </c>
      <c r="C70" s="3" t="s">
        <v>22</v>
      </c>
      <c r="D70" t="s">
        <v>481</v>
      </c>
      <c r="E70" s="4">
        <v>44161.58</v>
      </c>
    </row>
    <row r="71" spans="1:5" x14ac:dyDescent="0.35">
      <c r="A71" s="3" t="s">
        <v>416</v>
      </c>
      <c r="B71" s="3" t="s">
        <v>457</v>
      </c>
      <c r="C71" s="3" t="s">
        <v>20</v>
      </c>
      <c r="D71" t="s">
        <v>480</v>
      </c>
      <c r="E71" s="4">
        <v>56148</v>
      </c>
    </row>
    <row r="72" spans="1:5" x14ac:dyDescent="0.35">
      <c r="A72" s="3" t="s">
        <v>416</v>
      </c>
      <c r="B72" s="3" t="s">
        <v>457</v>
      </c>
      <c r="C72" s="3" t="s">
        <v>18</v>
      </c>
      <c r="D72" t="s">
        <v>479</v>
      </c>
      <c r="E72" s="4">
        <v>39579.06</v>
      </c>
    </row>
    <row r="73" spans="1:5" x14ac:dyDescent="0.35">
      <c r="A73" s="3" t="s">
        <v>416</v>
      </c>
      <c r="B73" s="3" t="s">
        <v>457</v>
      </c>
      <c r="C73" s="3" t="s">
        <v>16</v>
      </c>
      <c r="D73" t="s">
        <v>478</v>
      </c>
      <c r="E73" s="4">
        <v>159788.01999999999</v>
      </c>
    </row>
    <row r="74" spans="1:5" x14ac:dyDescent="0.35">
      <c r="A74" s="3" t="s">
        <v>416</v>
      </c>
      <c r="B74" s="3" t="s">
        <v>457</v>
      </c>
      <c r="C74" s="3" t="s">
        <v>14</v>
      </c>
      <c r="D74" t="s">
        <v>477</v>
      </c>
      <c r="E74" s="4">
        <v>390423.60000000003</v>
      </c>
    </row>
    <row r="75" spans="1:5" x14ac:dyDescent="0.35">
      <c r="A75" s="3" t="s">
        <v>416</v>
      </c>
      <c r="B75" s="3" t="s">
        <v>457</v>
      </c>
      <c r="C75" s="3" t="s">
        <v>117</v>
      </c>
      <c r="D75" t="s">
        <v>476</v>
      </c>
      <c r="E75" s="4">
        <v>145796.42000000001</v>
      </c>
    </row>
    <row r="76" spans="1:5" x14ac:dyDescent="0.35">
      <c r="A76" s="3" t="s">
        <v>416</v>
      </c>
      <c r="B76" s="3" t="s">
        <v>457</v>
      </c>
      <c r="C76" s="3" t="s">
        <v>115</v>
      </c>
      <c r="D76" t="s">
        <v>475</v>
      </c>
      <c r="E76" s="4">
        <v>313496.74</v>
      </c>
    </row>
    <row r="77" spans="1:5" x14ac:dyDescent="0.35">
      <c r="A77" s="3" t="s">
        <v>416</v>
      </c>
      <c r="B77" s="3" t="s">
        <v>457</v>
      </c>
      <c r="C77" s="3" t="s">
        <v>113</v>
      </c>
      <c r="D77" t="s">
        <v>474</v>
      </c>
      <c r="E77" s="4">
        <v>1000</v>
      </c>
    </row>
    <row r="78" spans="1:5" x14ac:dyDescent="0.35">
      <c r="A78" s="3" t="s">
        <v>416</v>
      </c>
      <c r="B78" s="3" t="s">
        <v>457</v>
      </c>
      <c r="C78" s="3" t="s">
        <v>12</v>
      </c>
      <c r="D78" t="s">
        <v>473</v>
      </c>
      <c r="E78" s="4">
        <v>9000</v>
      </c>
    </row>
    <row r="79" spans="1:5" x14ac:dyDescent="0.35">
      <c r="A79" s="3" t="s">
        <v>416</v>
      </c>
      <c r="B79" s="3" t="s">
        <v>457</v>
      </c>
      <c r="C79" s="3" t="s">
        <v>10</v>
      </c>
      <c r="D79" t="s">
        <v>472</v>
      </c>
      <c r="E79" s="4">
        <v>367527.80064000003</v>
      </c>
    </row>
    <row r="80" spans="1:5" x14ac:dyDescent="0.35">
      <c r="A80" s="3" t="s">
        <v>416</v>
      </c>
      <c r="B80" s="3" t="s">
        <v>457</v>
      </c>
      <c r="C80" s="3" t="s">
        <v>105</v>
      </c>
      <c r="D80" t="s">
        <v>471</v>
      </c>
      <c r="E80" s="4">
        <v>2000</v>
      </c>
    </row>
    <row r="81" spans="1:5" x14ac:dyDescent="0.35">
      <c r="A81" s="3" t="s">
        <v>416</v>
      </c>
      <c r="B81" s="3" t="s">
        <v>457</v>
      </c>
      <c r="C81" s="3" t="s">
        <v>470</v>
      </c>
      <c r="D81" t="s">
        <v>469</v>
      </c>
      <c r="E81" s="4">
        <v>14012</v>
      </c>
    </row>
    <row r="82" spans="1:5" x14ac:dyDescent="0.35">
      <c r="A82" s="3" t="s">
        <v>416</v>
      </c>
      <c r="B82" s="3" t="s">
        <v>457</v>
      </c>
      <c r="C82" s="3" t="s">
        <v>103</v>
      </c>
      <c r="D82" t="s">
        <v>468</v>
      </c>
      <c r="E82" s="4">
        <v>15730</v>
      </c>
    </row>
    <row r="83" spans="1:5" x14ac:dyDescent="0.35">
      <c r="A83" s="3" t="s">
        <v>416</v>
      </c>
      <c r="B83" s="3" t="s">
        <v>457</v>
      </c>
      <c r="C83" s="3" t="s">
        <v>101</v>
      </c>
      <c r="D83" t="s">
        <v>467</v>
      </c>
      <c r="E83" s="4">
        <v>20000</v>
      </c>
    </row>
    <row r="84" spans="1:5" x14ac:dyDescent="0.35">
      <c r="A84" s="3" t="s">
        <v>416</v>
      </c>
      <c r="B84" s="3" t="s">
        <v>457</v>
      </c>
      <c r="C84" s="3" t="s">
        <v>466</v>
      </c>
      <c r="D84" t="s">
        <v>465</v>
      </c>
      <c r="E84" s="4">
        <v>425000</v>
      </c>
    </row>
    <row r="85" spans="1:5" x14ac:dyDescent="0.35">
      <c r="A85" s="3" t="s">
        <v>416</v>
      </c>
      <c r="B85" s="3" t="s">
        <v>457</v>
      </c>
      <c r="C85" s="3" t="s">
        <v>81</v>
      </c>
      <c r="D85" t="s">
        <v>464</v>
      </c>
      <c r="E85" s="4">
        <v>14850</v>
      </c>
    </row>
    <row r="86" spans="1:5" x14ac:dyDescent="0.35">
      <c r="A86" s="3" t="s">
        <v>416</v>
      </c>
      <c r="B86" s="3" t="s">
        <v>457</v>
      </c>
      <c r="C86" s="3" t="s">
        <v>251</v>
      </c>
      <c r="D86" t="s">
        <v>463</v>
      </c>
      <c r="E86" s="4">
        <v>12000</v>
      </c>
    </row>
    <row r="87" spans="1:5" x14ac:dyDescent="0.35">
      <c r="A87" s="3" t="s">
        <v>416</v>
      </c>
      <c r="B87" s="3" t="s">
        <v>457</v>
      </c>
      <c r="C87" s="3" t="s">
        <v>462</v>
      </c>
      <c r="D87" t="s">
        <v>461</v>
      </c>
      <c r="E87" s="4">
        <v>51000</v>
      </c>
    </row>
    <row r="88" spans="1:5" x14ac:dyDescent="0.35">
      <c r="A88" s="3" t="s">
        <v>416</v>
      </c>
      <c r="B88" s="3" t="s">
        <v>457</v>
      </c>
      <c r="C88" s="3" t="s">
        <v>77</v>
      </c>
      <c r="D88" t="s">
        <v>460</v>
      </c>
      <c r="E88" s="4">
        <v>7800</v>
      </c>
    </row>
    <row r="89" spans="1:5" x14ac:dyDescent="0.35">
      <c r="A89" s="3" t="s">
        <v>416</v>
      </c>
      <c r="B89" s="3" t="s">
        <v>457</v>
      </c>
      <c r="C89" s="3" t="s">
        <v>8</v>
      </c>
      <c r="D89" t="s">
        <v>459</v>
      </c>
      <c r="E89" s="4">
        <v>7000</v>
      </c>
    </row>
    <row r="90" spans="1:5" x14ac:dyDescent="0.35">
      <c r="A90" s="3" t="s">
        <v>416</v>
      </c>
      <c r="B90" s="3" t="s">
        <v>457</v>
      </c>
      <c r="C90" s="3" t="s">
        <v>436</v>
      </c>
      <c r="D90" t="s">
        <v>458</v>
      </c>
      <c r="E90" s="4">
        <v>29509.17</v>
      </c>
    </row>
    <row r="91" spans="1:5" x14ac:dyDescent="0.35">
      <c r="A91" s="3" t="s">
        <v>416</v>
      </c>
      <c r="B91" s="3" t="s">
        <v>457</v>
      </c>
      <c r="C91" s="3" t="s">
        <v>456</v>
      </c>
      <c r="D91" t="s">
        <v>455</v>
      </c>
      <c r="E91" s="4">
        <v>30000</v>
      </c>
    </row>
    <row r="92" spans="1:5" x14ac:dyDescent="0.35">
      <c r="A92" s="3" t="s">
        <v>416</v>
      </c>
      <c r="B92" s="3" t="s">
        <v>449</v>
      </c>
      <c r="C92" s="3" t="s">
        <v>451</v>
      </c>
      <c r="D92" t="s">
        <v>450</v>
      </c>
      <c r="E92" s="4">
        <v>100000</v>
      </c>
    </row>
    <row r="93" spans="1:5" x14ac:dyDescent="0.35">
      <c r="A93" s="3" t="s">
        <v>416</v>
      </c>
      <c r="B93" s="3" t="s">
        <v>449</v>
      </c>
      <c r="C93" s="3" t="s">
        <v>77</v>
      </c>
      <c r="D93" t="s">
        <v>448</v>
      </c>
      <c r="E93" s="4">
        <v>10000</v>
      </c>
    </row>
    <row r="94" spans="1:5" x14ac:dyDescent="0.35">
      <c r="A94" s="3" t="s">
        <v>416</v>
      </c>
      <c r="B94" s="3" t="s">
        <v>441</v>
      </c>
      <c r="C94" s="3" t="s">
        <v>105</v>
      </c>
      <c r="D94" t="s">
        <v>447</v>
      </c>
      <c r="E94" s="4">
        <v>20000</v>
      </c>
    </row>
    <row r="95" spans="1:5" x14ac:dyDescent="0.35">
      <c r="A95" s="3" t="s">
        <v>416</v>
      </c>
      <c r="B95" s="3" t="s">
        <v>441</v>
      </c>
      <c r="C95" s="3" t="s">
        <v>95</v>
      </c>
      <c r="D95" t="s">
        <v>446</v>
      </c>
      <c r="E95" s="4">
        <v>45000</v>
      </c>
    </row>
    <row r="96" spans="1:5" x14ac:dyDescent="0.35">
      <c r="A96" s="3" t="s">
        <v>416</v>
      </c>
      <c r="B96" s="3" t="s">
        <v>441</v>
      </c>
      <c r="C96" s="3" t="s">
        <v>77</v>
      </c>
      <c r="D96" t="s">
        <v>445</v>
      </c>
      <c r="E96" s="4">
        <v>10000</v>
      </c>
    </row>
    <row r="97" spans="1:5" x14ac:dyDescent="0.35">
      <c r="A97" s="3" t="s">
        <v>416</v>
      </c>
      <c r="B97" s="3" t="s">
        <v>441</v>
      </c>
      <c r="C97" s="3" t="s">
        <v>57</v>
      </c>
      <c r="D97" t="s">
        <v>444</v>
      </c>
      <c r="E97" s="4">
        <v>25000</v>
      </c>
    </row>
    <row r="98" spans="1:5" x14ac:dyDescent="0.35">
      <c r="A98" s="3" t="s">
        <v>416</v>
      </c>
      <c r="B98" s="3" t="s">
        <v>441</v>
      </c>
      <c r="C98" s="3" t="s">
        <v>443</v>
      </c>
      <c r="D98" t="s">
        <v>442</v>
      </c>
      <c r="E98" s="4">
        <v>24000</v>
      </c>
    </row>
    <row r="99" spans="1:5" x14ac:dyDescent="0.35">
      <c r="A99" s="3" t="s">
        <v>416</v>
      </c>
      <c r="B99" s="3" t="s">
        <v>441</v>
      </c>
      <c r="C99" s="3" t="s">
        <v>440</v>
      </c>
      <c r="D99" t="s">
        <v>439</v>
      </c>
      <c r="E99" s="4">
        <v>7000</v>
      </c>
    </row>
    <row r="100" spans="1:5" x14ac:dyDescent="0.35">
      <c r="A100" s="3" t="s">
        <v>416</v>
      </c>
      <c r="B100" s="3" t="s">
        <v>437</v>
      </c>
      <c r="C100" s="3" t="s">
        <v>418</v>
      </c>
      <c r="D100" t="s">
        <v>438</v>
      </c>
      <c r="E100" s="6">
        <v>315000</v>
      </c>
    </row>
    <row r="101" spans="1:5" x14ac:dyDescent="0.35">
      <c r="A101" s="3" t="s">
        <v>416</v>
      </c>
      <c r="B101" s="3" t="s">
        <v>437</v>
      </c>
      <c r="C101" s="3" t="s">
        <v>436</v>
      </c>
      <c r="D101" t="s">
        <v>435</v>
      </c>
      <c r="E101" s="4">
        <v>472000</v>
      </c>
    </row>
    <row r="102" spans="1:5" x14ac:dyDescent="0.35">
      <c r="A102" s="3" t="s">
        <v>416</v>
      </c>
      <c r="B102" s="3" t="s">
        <v>434</v>
      </c>
      <c r="C102" s="3" t="s">
        <v>215</v>
      </c>
      <c r="D102" t="s">
        <v>433</v>
      </c>
      <c r="E102" s="4">
        <v>5000</v>
      </c>
    </row>
    <row r="103" spans="1:5" x14ac:dyDescent="0.35">
      <c r="A103" s="3" t="s">
        <v>416</v>
      </c>
      <c r="B103" s="3" t="s">
        <v>432</v>
      </c>
      <c r="C103" s="3" t="s">
        <v>57</v>
      </c>
      <c r="D103" t="s">
        <v>431</v>
      </c>
      <c r="E103" s="4">
        <v>1232393.8799999999</v>
      </c>
    </row>
    <row r="104" spans="1:5" x14ac:dyDescent="0.35">
      <c r="A104" s="3" t="s">
        <v>416</v>
      </c>
      <c r="B104" s="3" t="s">
        <v>430</v>
      </c>
      <c r="C104" s="3" t="s">
        <v>57</v>
      </c>
      <c r="D104" t="s">
        <v>429</v>
      </c>
      <c r="E104" s="4">
        <v>336000</v>
      </c>
    </row>
    <row r="105" spans="1:5" x14ac:dyDescent="0.35">
      <c r="A105" s="3" t="s">
        <v>416</v>
      </c>
      <c r="B105" s="3" t="s">
        <v>428</v>
      </c>
      <c r="C105" s="3" t="s">
        <v>59</v>
      </c>
      <c r="D105" t="s">
        <v>427</v>
      </c>
      <c r="E105" s="4">
        <v>968313.6</v>
      </c>
    </row>
    <row r="106" spans="1:5" x14ac:dyDescent="0.35">
      <c r="A106" s="3" t="s">
        <v>416</v>
      </c>
      <c r="B106" s="3" t="s">
        <v>423</v>
      </c>
      <c r="C106" s="3" t="s">
        <v>95</v>
      </c>
      <c r="D106" t="s">
        <v>424</v>
      </c>
      <c r="E106" s="4">
        <v>109623.72</v>
      </c>
    </row>
    <row r="107" spans="1:5" x14ac:dyDescent="0.35">
      <c r="A107" s="3" t="s">
        <v>416</v>
      </c>
      <c r="B107" s="3" t="s">
        <v>423</v>
      </c>
      <c r="C107" s="3" t="s">
        <v>83</v>
      </c>
      <c r="D107" t="s">
        <v>422</v>
      </c>
      <c r="E107" s="4">
        <v>520000</v>
      </c>
    </row>
    <row r="108" spans="1:5" x14ac:dyDescent="0.35">
      <c r="A108" s="3" t="s">
        <v>416</v>
      </c>
      <c r="B108" s="3" t="s">
        <v>419</v>
      </c>
      <c r="C108" s="3" t="s">
        <v>77</v>
      </c>
      <c r="D108" t="s">
        <v>421</v>
      </c>
      <c r="E108" s="4">
        <v>4000</v>
      </c>
    </row>
    <row r="109" spans="1:5" x14ac:dyDescent="0.35">
      <c r="A109" s="3" t="s">
        <v>416</v>
      </c>
      <c r="B109" s="3" t="s">
        <v>419</v>
      </c>
      <c r="C109" s="3" t="s">
        <v>57</v>
      </c>
      <c r="D109" t="s">
        <v>420</v>
      </c>
      <c r="E109" s="4">
        <v>1705836.41</v>
      </c>
    </row>
    <row r="110" spans="1:5" x14ac:dyDescent="0.35">
      <c r="A110" s="3" t="s">
        <v>416</v>
      </c>
      <c r="B110" s="3" t="s">
        <v>419</v>
      </c>
      <c r="C110" s="3" t="s">
        <v>418</v>
      </c>
      <c r="D110" t="s">
        <v>417</v>
      </c>
      <c r="E110" s="4">
        <v>7000</v>
      </c>
    </row>
    <row r="111" spans="1:5" ht="15" thickBot="1" x14ac:dyDescent="0.4">
      <c r="A111" s="3" t="s">
        <v>416</v>
      </c>
      <c r="B111" s="3" t="s">
        <v>415</v>
      </c>
      <c r="C111" s="3" t="s">
        <v>328</v>
      </c>
      <c r="D111" t="s">
        <v>414</v>
      </c>
      <c r="E111" s="4">
        <v>300</v>
      </c>
    </row>
    <row r="112" spans="1:5" ht="15" thickBot="1" x14ac:dyDescent="0.4">
      <c r="A112" s="76" t="s">
        <v>564</v>
      </c>
      <c r="B112" s="77"/>
      <c r="C112" s="77"/>
      <c r="D112" s="78"/>
      <c r="E112" s="5">
        <f>SUM(E68:E111)</f>
        <v>8207958.8206399996</v>
      </c>
    </row>
    <row r="113" spans="1:5" x14ac:dyDescent="0.35">
      <c r="B113" s="7"/>
      <c r="E113" s="4"/>
    </row>
    <row r="114" spans="1:5" x14ac:dyDescent="0.35">
      <c r="A114" s="3" t="s">
        <v>454</v>
      </c>
      <c r="B114" s="3" t="s">
        <v>550</v>
      </c>
      <c r="C114" s="3" t="s">
        <v>20</v>
      </c>
      <c r="D114" t="s">
        <v>554</v>
      </c>
      <c r="E114" s="4">
        <v>28074</v>
      </c>
    </row>
    <row r="115" spans="1:5" x14ac:dyDescent="0.35">
      <c r="A115" s="3" t="s">
        <v>454</v>
      </c>
      <c r="B115" s="3" t="s">
        <v>550</v>
      </c>
      <c r="C115" s="3" t="s">
        <v>18</v>
      </c>
      <c r="D115" t="s">
        <v>553</v>
      </c>
      <c r="E115" s="4">
        <v>1078.06</v>
      </c>
    </row>
    <row r="116" spans="1:5" x14ac:dyDescent="0.35">
      <c r="A116" s="3" t="s">
        <v>454</v>
      </c>
      <c r="B116" s="3" t="s">
        <v>550</v>
      </c>
      <c r="C116" s="3" t="s">
        <v>16</v>
      </c>
      <c r="D116" t="s">
        <v>552</v>
      </c>
      <c r="E116" s="4">
        <v>18520.740000000002</v>
      </c>
    </row>
    <row r="117" spans="1:5" x14ac:dyDescent="0.35">
      <c r="A117" s="3" t="s">
        <v>454</v>
      </c>
      <c r="B117" s="3" t="s">
        <v>550</v>
      </c>
      <c r="C117" s="3" t="s">
        <v>14</v>
      </c>
      <c r="D117" t="s">
        <v>551</v>
      </c>
      <c r="E117" s="4">
        <v>40215</v>
      </c>
    </row>
    <row r="118" spans="1:5" x14ac:dyDescent="0.35">
      <c r="A118" s="3" t="s">
        <v>454</v>
      </c>
      <c r="B118" s="3" t="s">
        <v>550</v>
      </c>
      <c r="C118" s="3" t="s">
        <v>10</v>
      </c>
      <c r="D118" t="s">
        <v>549</v>
      </c>
      <c r="E118" s="4">
        <v>25135.910799999998</v>
      </c>
    </row>
    <row r="119" spans="1:5" x14ac:dyDescent="0.35">
      <c r="A119" s="3" t="s">
        <v>454</v>
      </c>
      <c r="B119" s="3" t="s">
        <v>510</v>
      </c>
      <c r="C119" s="3" t="s">
        <v>24</v>
      </c>
      <c r="D119" t="s">
        <v>548</v>
      </c>
      <c r="E119" s="4">
        <v>30271.54</v>
      </c>
    </row>
    <row r="120" spans="1:5" x14ac:dyDescent="0.35">
      <c r="A120" s="3" t="s">
        <v>454</v>
      </c>
      <c r="B120" s="3" t="s">
        <v>510</v>
      </c>
      <c r="C120" s="3" t="s">
        <v>22</v>
      </c>
      <c r="D120" t="s">
        <v>547</v>
      </c>
      <c r="E120" s="4">
        <v>252825.16</v>
      </c>
    </row>
    <row r="121" spans="1:5" x14ac:dyDescent="0.35">
      <c r="A121" s="3" t="s">
        <v>454</v>
      </c>
      <c r="B121" s="3" t="s">
        <v>510</v>
      </c>
      <c r="C121" s="3" t="s">
        <v>18</v>
      </c>
      <c r="D121" t="s">
        <v>546</v>
      </c>
      <c r="E121" s="4">
        <v>45241.54</v>
      </c>
    </row>
    <row r="122" spans="1:5" x14ac:dyDescent="0.35">
      <c r="A122" s="3" t="s">
        <v>454</v>
      </c>
      <c r="B122" s="3" t="s">
        <v>510</v>
      </c>
      <c r="C122" s="3" t="s">
        <v>545</v>
      </c>
      <c r="D122" t="s">
        <v>544</v>
      </c>
      <c r="E122" s="4">
        <v>220807.98</v>
      </c>
    </row>
    <row r="123" spans="1:5" x14ac:dyDescent="0.35">
      <c r="A123" s="3" t="s">
        <v>454</v>
      </c>
      <c r="B123" s="3" t="s">
        <v>510</v>
      </c>
      <c r="C123" s="3" t="s">
        <v>543</v>
      </c>
      <c r="D123" t="s">
        <v>542</v>
      </c>
      <c r="E123" s="4">
        <v>28944.3</v>
      </c>
    </row>
    <row r="124" spans="1:5" x14ac:dyDescent="0.35">
      <c r="A124" s="3" t="s">
        <v>454</v>
      </c>
      <c r="B124" s="3" t="s">
        <v>510</v>
      </c>
      <c r="C124" s="3" t="s">
        <v>16</v>
      </c>
      <c r="D124" t="s">
        <v>541</v>
      </c>
      <c r="E124" s="4">
        <v>186148.53</v>
      </c>
    </row>
    <row r="125" spans="1:5" x14ac:dyDescent="0.35">
      <c r="A125" s="3" t="s">
        <v>454</v>
      </c>
      <c r="B125" s="3" t="s">
        <v>510</v>
      </c>
      <c r="C125" s="3" t="s">
        <v>14</v>
      </c>
      <c r="D125" t="s">
        <v>540</v>
      </c>
      <c r="E125" s="4">
        <v>698426.86</v>
      </c>
    </row>
    <row r="126" spans="1:5" x14ac:dyDescent="0.35">
      <c r="A126" s="3" t="s">
        <v>454</v>
      </c>
      <c r="B126" s="3" t="s">
        <v>510</v>
      </c>
      <c r="C126" s="3" t="s">
        <v>539</v>
      </c>
      <c r="D126" t="s">
        <v>538</v>
      </c>
      <c r="E126" s="4">
        <v>130494</v>
      </c>
    </row>
    <row r="127" spans="1:5" x14ac:dyDescent="0.35">
      <c r="A127" s="3" t="s">
        <v>454</v>
      </c>
      <c r="B127" s="3" t="s">
        <v>510</v>
      </c>
      <c r="C127" s="3" t="s">
        <v>537</v>
      </c>
      <c r="D127" t="s">
        <v>536</v>
      </c>
      <c r="E127" s="4">
        <v>509390</v>
      </c>
    </row>
    <row r="128" spans="1:5" x14ac:dyDescent="0.35">
      <c r="A128" s="3" t="s">
        <v>454</v>
      </c>
      <c r="B128" s="3" t="s">
        <v>510</v>
      </c>
      <c r="C128" s="3" t="s">
        <v>12</v>
      </c>
      <c r="D128" t="s">
        <v>535</v>
      </c>
      <c r="E128" s="4">
        <v>120000</v>
      </c>
    </row>
    <row r="129" spans="1:5" x14ac:dyDescent="0.35">
      <c r="A129" s="3" t="s">
        <v>454</v>
      </c>
      <c r="B129" s="3" t="s">
        <v>510</v>
      </c>
      <c r="C129" s="3" t="s">
        <v>534</v>
      </c>
      <c r="D129" t="s">
        <v>533</v>
      </c>
      <c r="E129" s="4">
        <v>80000</v>
      </c>
    </row>
    <row r="130" spans="1:5" x14ac:dyDescent="0.35">
      <c r="A130" s="3" t="s">
        <v>454</v>
      </c>
      <c r="B130" s="3" t="s">
        <v>510</v>
      </c>
      <c r="C130" s="3" t="s">
        <v>10</v>
      </c>
      <c r="D130" t="s">
        <v>532</v>
      </c>
      <c r="E130" s="4">
        <v>346893.29817999993</v>
      </c>
    </row>
    <row r="131" spans="1:5" x14ac:dyDescent="0.35">
      <c r="A131" s="3" t="s">
        <v>454</v>
      </c>
      <c r="B131" s="3" t="s">
        <v>510</v>
      </c>
      <c r="C131" s="3" t="s">
        <v>531</v>
      </c>
      <c r="D131" t="s">
        <v>530</v>
      </c>
      <c r="E131" s="4">
        <v>254435.97607999999</v>
      </c>
    </row>
    <row r="132" spans="1:5" x14ac:dyDescent="0.35">
      <c r="A132" s="3" t="s">
        <v>454</v>
      </c>
      <c r="B132" s="3" t="s">
        <v>510</v>
      </c>
      <c r="C132" s="3" t="s">
        <v>109</v>
      </c>
      <c r="D132" t="s">
        <v>529</v>
      </c>
      <c r="E132" s="4">
        <v>12000</v>
      </c>
    </row>
    <row r="133" spans="1:5" x14ac:dyDescent="0.35">
      <c r="A133" s="3" t="s">
        <v>454</v>
      </c>
      <c r="B133" s="3" t="s">
        <v>510</v>
      </c>
      <c r="C133" s="3" t="s">
        <v>470</v>
      </c>
      <c r="D133" t="s">
        <v>528</v>
      </c>
      <c r="E133" s="4">
        <v>29141.64</v>
      </c>
    </row>
    <row r="134" spans="1:5" x14ac:dyDescent="0.35">
      <c r="A134" s="3" t="s">
        <v>454</v>
      </c>
      <c r="B134" s="3" t="s">
        <v>510</v>
      </c>
      <c r="C134" s="3" t="s">
        <v>103</v>
      </c>
      <c r="D134" t="s">
        <v>527</v>
      </c>
      <c r="E134" s="4">
        <v>8000</v>
      </c>
    </row>
    <row r="135" spans="1:5" x14ac:dyDescent="0.35">
      <c r="A135" s="3" t="s">
        <v>454</v>
      </c>
      <c r="B135" s="3" t="s">
        <v>510</v>
      </c>
      <c r="C135" s="3" t="s">
        <v>101</v>
      </c>
      <c r="D135" t="s">
        <v>526</v>
      </c>
      <c r="E135" s="4">
        <v>11000</v>
      </c>
    </row>
    <row r="136" spans="1:5" x14ac:dyDescent="0.35">
      <c r="A136" s="3" t="s">
        <v>454</v>
      </c>
      <c r="B136" s="3" t="s">
        <v>510</v>
      </c>
      <c r="C136" s="3" t="s">
        <v>97</v>
      </c>
      <c r="D136" t="s">
        <v>525</v>
      </c>
      <c r="E136" s="4">
        <v>2000</v>
      </c>
    </row>
    <row r="137" spans="1:5" x14ac:dyDescent="0.35">
      <c r="A137" s="3" t="s">
        <v>454</v>
      </c>
      <c r="B137" s="3" t="s">
        <v>510</v>
      </c>
      <c r="C137" s="3" t="s">
        <v>89</v>
      </c>
      <c r="D137" t="s">
        <v>524</v>
      </c>
      <c r="E137" s="4">
        <v>2000</v>
      </c>
    </row>
    <row r="138" spans="1:5" x14ac:dyDescent="0.35">
      <c r="A138" s="3" t="s">
        <v>454</v>
      </c>
      <c r="B138" s="3" t="s">
        <v>510</v>
      </c>
      <c r="C138" s="3" t="s">
        <v>81</v>
      </c>
      <c r="D138" t="s">
        <v>523</v>
      </c>
      <c r="E138" s="4">
        <v>12000</v>
      </c>
    </row>
    <row r="139" spans="1:5" x14ac:dyDescent="0.35">
      <c r="A139" s="3" t="s">
        <v>454</v>
      </c>
      <c r="B139" s="3" t="s">
        <v>510</v>
      </c>
      <c r="C139" s="3" t="s">
        <v>251</v>
      </c>
      <c r="D139" t="s">
        <v>522</v>
      </c>
      <c r="E139" s="6">
        <v>35000</v>
      </c>
    </row>
    <row r="140" spans="1:5" x14ac:dyDescent="0.35">
      <c r="A140" s="3" t="s">
        <v>454</v>
      </c>
      <c r="B140" s="3" t="s">
        <v>510</v>
      </c>
      <c r="C140" s="3" t="s">
        <v>521</v>
      </c>
      <c r="D140" t="s">
        <v>520</v>
      </c>
      <c r="E140" s="4">
        <v>8000</v>
      </c>
    </row>
    <row r="141" spans="1:5" x14ac:dyDescent="0.35">
      <c r="A141" s="3" t="s">
        <v>454</v>
      </c>
      <c r="B141" s="3" t="s">
        <v>510</v>
      </c>
      <c r="C141" s="3" t="s">
        <v>519</v>
      </c>
      <c r="D141" t="s">
        <v>518</v>
      </c>
      <c r="E141" s="4">
        <v>4000</v>
      </c>
    </row>
    <row r="142" spans="1:5" x14ac:dyDescent="0.35">
      <c r="A142" s="3" t="s">
        <v>454</v>
      </c>
      <c r="B142" s="3" t="s">
        <v>510</v>
      </c>
      <c r="C142" s="3" t="s">
        <v>77</v>
      </c>
      <c r="D142" t="s">
        <v>517</v>
      </c>
      <c r="E142" s="4">
        <v>2000</v>
      </c>
    </row>
    <row r="143" spans="1:5" x14ac:dyDescent="0.35">
      <c r="A143" s="3" t="s">
        <v>454</v>
      </c>
      <c r="B143" s="3" t="s">
        <v>510</v>
      </c>
      <c r="C143" s="3" t="s">
        <v>516</v>
      </c>
      <c r="D143" t="s">
        <v>515</v>
      </c>
      <c r="E143" s="4">
        <v>4000</v>
      </c>
    </row>
    <row r="144" spans="1:5" x14ac:dyDescent="0.35">
      <c r="A144" s="3" t="s">
        <v>454</v>
      </c>
      <c r="B144" s="3" t="s">
        <v>510</v>
      </c>
      <c r="C144" s="3" t="s">
        <v>75</v>
      </c>
      <c r="D144" t="s">
        <v>514</v>
      </c>
      <c r="E144" s="4">
        <v>5000</v>
      </c>
    </row>
    <row r="145" spans="1:5" x14ac:dyDescent="0.35">
      <c r="A145" s="3" t="s">
        <v>454</v>
      </c>
      <c r="B145" s="3" t="s">
        <v>510</v>
      </c>
      <c r="C145" s="3" t="s">
        <v>49</v>
      </c>
      <c r="D145" t="s">
        <v>513</v>
      </c>
      <c r="E145" s="4">
        <v>2000</v>
      </c>
    </row>
    <row r="146" spans="1:5" x14ac:dyDescent="0.35">
      <c r="A146" s="3" t="s">
        <v>454</v>
      </c>
      <c r="B146" s="3" t="s">
        <v>510</v>
      </c>
      <c r="C146" s="3" t="s">
        <v>47</v>
      </c>
      <c r="D146" t="s">
        <v>512</v>
      </c>
      <c r="E146" s="4">
        <v>2000</v>
      </c>
    </row>
    <row r="147" spans="1:5" x14ac:dyDescent="0.35">
      <c r="A147" s="3" t="s">
        <v>454</v>
      </c>
      <c r="B147" s="3" t="s">
        <v>510</v>
      </c>
      <c r="C147" s="3" t="s">
        <v>39</v>
      </c>
      <c r="D147" t="s">
        <v>511</v>
      </c>
      <c r="E147" s="4">
        <v>3000</v>
      </c>
    </row>
    <row r="148" spans="1:5" x14ac:dyDescent="0.35">
      <c r="A148" s="3" t="s">
        <v>454</v>
      </c>
      <c r="B148" s="3" t="s">
        <v>510</v>
      </c>
      <c r="C148" s="3" t="s">
        <v>312</v>
      </c>
      <c r="D148" t="s">
        <v>509</v>
      </c>
      <c r="E148" s="4">
        <v>3000</v>
      </c>
    </row>
    <row r="149" spans="1:5" x14ac:dyDescent="0.35">
      <c r="A149" s="3" t="s">
        <v>454</v>
      </c>
      <c r="B149" s="3" t="s">
        <v>502</v>
      </c>
      <c r="C149" s="3" t="s">
        <v>22</v>
      </c>
      <c r="D149" t="s">
        <v>508</v>
      </c>
      <c r="E149" s="4">
        <v>44161.599999999999</v>
      </c>
    </row>
    <row r="150" spans="1:5" x14ac:dyDescent="0.35">
      <c r="A150" s="3" t="s">
        <v>454</v>
      </c>
      <c r="B150" s="3" t="s">
        <v>502</v>
      </c>
      <c r="C150" s="3" t="s">
        <v>18</v>
      </c>
      <c r="D150" t="s">
        <v>507</v>
      </c>
      <c r="E150" s="4">
        <v>11602.7</v>
      </c>
    </row>
    <row r="151" spans="1:5" x14ac:dyDescent="0.35">
      <c r="A151" s="3" t="s">
        <v>454</v>
      </c>
      <c r="B151" s="3" t="s">
        <v>502</v>
      </c>
      <c r="C151" s="3" t="s">
        <v>16</v>
      </c>
      <c r="D151" t="s">
        <v>506</v>
      </c>
      <c r="E151" s="4">
        <v>26098.799999999999</v>
      </c>
    </row>
    <row r="152" spans="1:5" x14ac:dyDescent="0.35">
      <c r="A152" s="3" t="s">
        <v>454</v>
      </c>
      <c r="B152" s="3" t="s">
        <v>502</v>
      </c>
      <c r="C152" s="3" t="s">
        <v>14</v>
      </c>
      <c r="D152" t="s">
        <v>505</v>
      </c>
      <c r="E152" s="4">
        <v>101878</v>
      </c>
    </row>
    <row r="153" spans="1:5" x14ac:dyDescent="0.35">
      <c r="A153" s="3" t="s">
        <v>454</v>
      </c>
      <c r="B153" s="3" t="s">
        <v>502</v>
      </c>
      <c r="C153" s="3" t="s">
        <v>10</v>
      </c>
      <c r="D153" t="s">
        <v>504</v>
      </c>
      <c r="E153" s="4">
        <v>52549.954599999997</v>
      </c>
    </row>
    <row r="154" spans="1:5" x14ac:dyDescent="0.35">
      <c r="A154" s="3" t="s">
        <v>454</v>
      </c>
      <c r="B154" s="3" t="s">
        <v>502</v>
      </c>
      <c r="C154" s="3" t="s">
        <v>72</v>
      </c>
      <c r="D154" t="s">
        <v>503</v>
      </c>
      <c r="E154" s="4">
        <v>4000</v>
      </c>
    </row>
    <row r="155" spans="1:5" x14ac:dyDescent="0.35">
      <c r="A155" s="3" t="s">
        <v>454</v>
      </c>
      <c r="B155" s="3" t="s">
        <v>502</v>
      </c>
      <c r="C155" s="3" t="s">
        <v>57</v>
      </c>
      <c r="D155" t="s">
        <v>501</v>
      </c>
      <c r="E155" s="4">
        <v>10500</v>
      </c>
    </row>
    <row r="156" spans="1:5" x14ac:dyDescent="0.35">
      <c r="A156" s="3" t="s">
        <v>454</v>
      </c>
      <c r="B156" s="3" t="s">
        <v>487</v>
      </c>
      <c r="C156" s="3" t="s">
        <v>117</v>
      </c>
      <c r="D156" t="s">
        <v>500</v>
      </c>
      <c r="E156" s="4">
        <v>76546.399999999994</v>
      </c>
    </row>
    <row r="157" spans="1:5" x14ac:dyDescent="0.35">
      <c r="A157" s="3" t="s">
        <v>454</v>
      </c>
      <c r="B157" s="3" t="s">
        <v>487</v>
      </c>
      <c r="C157" s="3" t="s">
        <v>115</v>
      </c>
      <c r="D157" t="s">
        <v>499</v>
      </c>
      <c r="E157" s="4">
        <v>194559</v>
      </c>
    </row>
    <row r="158" spans="1:5" x14ac:dyDescent="0.35">
      <c r="A158" s="3" t="s">
        <v>454</v>
      </c>
      <c r="B158" s="3" t="s">
        <v>487</v>
      </c>
      <c r="C158" s="3" t="s">
        <v>498</v>
      </c>
      <c r="D158" t="s">
        <v>497</v>
      </c>
      <c r="E158" s="4">
        <v>16262.25</v>
      </c>
    </row>
    <row r="159" spans="1:5" x14ac:dyDescent="0.35">
      <c r="A159" s="3" t="s">
        <v>454</v>
      </c>
      <c r="B159" s="3" t="s">
        <v>487</v>
      </c>
      <c r="C159" s="3" t="s">
        <v>12</v>
      </c>
      <c r="D159" t="s">
        <v>496</v>
      </c>
      <c r="E159" s="4">
        <v>43090</v>
      </c>
    </row>
    <row r="160" spans="1:5" x14ac:dyDescent="0.35">
      <c r="A160" s="3" t="s">
        <v>454</v>
      </c>
      <c r="B160" s="3" t="s">
        <v>487</v>
      </c>
      <c r="C160" s="3" t="s">
        <v>10</v>
      </c>
      <c r="D160" t="s">
        <v>495</v>
      </c>
      <c r="E160" s="4">
        <v>82187.147899999996</v>
      </c>
    </row>
    <row r="161" spans="1:5" x14ac:dyDescent="0.35">
      <c r="A161" s="3" t="s">
        <v>454</v>
      </c>
      <c r="B161" s="3" t="s">
        <v>487</v>
      </c>
      <c r="C161" s="3" t="s">
        <v>101</v>
      </c>
      <c r="D161" t="s">
        <v>494</v>
      </c>
      <c r="E161" s="4">
        <v>20000</v>
      </c>
    </row>
    <row r="162" spans="1:5" x14ac:dyDescent="0.35">
      <c r="A162" s="3" t="s">
        <v>454</v>
      </c>
      <c r="B162" s="3" t="s">
        <v>487</v>
      </c>
      <c r="C162" s="3" t="s">
        <v>89</v>
      </c>
      <c r="D162" t="s">
        <v>493</v>
      </c>
      <c r="E162" s="4">
        <v>1000</v>
      </c>
    </row>
    <row r="163" spans="1:5" x14ac:dyDescent="0.35">
      <c r="A163" s="3" t="s">
        <v>454</v>
      </c>
      <c r="B163" s="3" t="s">
        <v>487</v>
      </c>
      <c r="C163" s="3" t="s">
        <v>81</v>
      </c>
      <c r="D163" t="s">
        <v>492</v>
      </c>
      <c r="E163" s="4">
        <v>8000</v>
      </c>
    </row>
    <row r="164" spans="1:5" x14ac:dyDescent="0.35">
      <c r="A164" s="3" t="s">
        <v>454</v>
      </c>
      <c r="B164" s="3" t="s">
        <v>487</v>
      </c>
      <c r="C164" s="3" t="s">
        <v>251</v>
      </c>
      <c r="D164" t="s">
        <v>491</v>
      </c>
      <c r="E164" s="4">
        <v>6000</v>
      </c>
    </row>
    <row r="165" spans="1:5" x14ac:dyDescent="0.35">
      <c r="A165" s="3" t="s">
        <v>454</v>
      </c>
      <c r="B165" s="3" t="s">
        <v>487</v>
      </c>
      <c r="C165" s="3" t="s">
        <v>79</v>
      </c>
      <c r="D165" t="s">
        <v>490</v>
      </c>
      <c r="E165" s="4">
        <v>20000</v>
      </c>
    </row>
    <row r="166" spans="1:5" x14ac:dyDescent="0.35">
      <c r="A166" s="3" t="s">
        <v>454</v>
      </c>
      <c r="B166" s="3" t="s">
        <v>487</v>
      </c>
      <c r="C166" s="3" t="s">
        <v>462</v>
      </c>
      <c r="D166" t="s">
        <v>489</v>
      </c>
      <c r="E166" s="4">
        <v>7000</v>
      </c>
    </row>
    <row r="167" spans="1:5" x14ac:dyDescent="0.35">
      <c r="A167" s="3" t="s">
        <v>454</v>
      </c>
      <c r="B167" s="3" t="s">
        <v>487</v>
      </c>
      <c r="C167" s="3" t="s">
        <v>57</v>
      </c>
      <c r="D167" t="s">
        <v>488</v>
      </c>
      <c r="E167" s="4">
        <v>1000</v>
      </c>
    </row>
    <row r="168" spans="1:5" x14ac:dyDescent="0.35">
      <c r="A168" s="3" t="s">
        <v>454</v>
      </c>
      <c r="B168" s="3" t="s">
        <v>487</v>
      </c>
      <c r="C168" s="3" t="s">
        <v>39</v>
      </c>
      <c r="D168" t="s">
        <v>486</v>
      </c>
      <c r="E168" s="4">
        <v>2000</v>
      </c>
    </row>
    <row r="169" spans="1:5" ht="15" thickBot="1" x14ac:dyDescent="0.4">
      <c r="A169" s="10" t="s">
        <v>454</v>
      </c>
      <c r="B169" s="11">
        <v>136</v>
      </c>
      <c r="C169" s="10" t="s">
        <v>485</v>
      </c>
      <c r="D169" s="8" t="s">
        <v>484</v>
      </c>
      <c r="E169" s="4">
        <v>673854.81</v>
      </c>
    </row>
    <row r="170" spans="1:5" ht="15" thickBot="1" x14ac:dyDescent="0.4">
      <c r="A170" s="76" t="s">
        <v>565</v>
      </c>
      <c r="B170" s="77"/>
      <c r="C170" s="77"/>
      <c r="D170" s="78"/>
      <c r="E170" s="5">
        <f>SUM(E114:E169)</f>
        <v>4563335.1975600002</v>
      </c>
    </row>
    <row r="171" spans="1:5" x14ac:dyDescent="0.35">
      <c r="B171" s="7"/>
      <c r="E171" s="4"/>
    </row>
    <row r="172" spans="1:5" s="8" customFormat="1" x14ac:dyDescent="0.35">
      <c r="A172" s="10" t="s">
        <v>30</v>
      </c>
      <c r="B172" s="10" t="s">
        <v>264</v>
      </c>
      <c r="C172" s="9">
        <v>48005</v>
      </c>
      <c r="D172" s="8" t="s">
        <v>576</v>
      </c>
      <c r="E172" s="6">
        <v>2000</v>
      </c>
    </row>
    <row r="173" spans="1:5" ht="15" thickBot="1" x14ac:dyDescent="0.4">
      <c r="A173" s="3" t="s">
        <v>30</v>
      </c>
      <c r="B173" s="3" t="s">
        <v>29</v>
      </c>
      <c r="C173" s="3" t="s">
        <v>28</v>
      </c>
      <c r="D173" t="s">
        <v>27</v>
      </c>
      <c r="E173" s="4">
        <v>2000</v>
      </c>
    </row>
    <row r="174" spans="1:5" ht="15" thickBot="1" x14ac:dyDescent="0.4">
      <c r="A174" s="76" t="s">
        <v>566</v>
      </c>
      <c r="B174" s="77"/>
      <c r="C174" s="77"/>
      <c r="D174" s="78"/>
      <c r="E174" s="5">
        <f>SUM(E172:E173)</f>
        <v>4000</v>
      </c>
    </row>
    <row r="175" spans="1:5" x14ac:dyDescent="0.35">
      <c r="B175" s="7"/>
      <c r="E175" s="4"/>
    </row>
    <row r="176" spans="1:5" x14ac:dyDescent="0.35">
      <c r="A176" s="3" t="s">
        <v>4</v>
      </c>
      <c r="B176" s="3" t="s">
        <v>156</v>
      </c>
      <c r="C176" s="3" t="s">
        <v>97</v>
      </c>
      <c r="D176" t="s">
        <v>165</v>
      </c>
      <c r="E176" s="4">
        <v>52544</v>
      </c>
    </row>
    <row r="177" spans="1:5" x14ac:dyDescent="0.35">
      <c r="A177" s="3" t="s">
        <v>4</v>
      </c>
      <c r="B177" s="3" t="s">
        <v>156</v>
      </c>
      <c r="C177" s="3" t="s">
        <v>57</v>
      </c>
      <c r="D177" t="s">
        <v>164</v>
      </c>
      <c r="E177" s="4">
        <v>10000</v>
      </c>
    </row>
    <row r="178" spans="1:5" x14ac:dyDescent="0.35">
      <c r="A178" s="10" t="s">
        <v>4</v>
      </c>
      <c r="B178" s="3" t="s">
        <v>156</v>
      </c>
      <c r="C178" s="10" t="s">
        <v>163</v>
      </c>
      <c r="D178" s="8" t="s">
        <v>162</v>
      </c>
      <c r="E178" s="6">
        <v>21121</v>
      </c>
    </row>
    <row r="179" spans="1:5" x14ac:dyDescent="0.35">
      <c r="A179" s="3" t="s">
        <v>4</v>
      </c>
      <c r="B179" s="3" t="s">
        <v>156</v>
      </c>
      <c r="C179" s="3" t="s">
        <v>55</v>
      </c>
      <c r="D179" t="s">
        <v>161</v>
      </c>
      <c r="E179" s="4">
        <v>11990.23</v>
      </c>
    </row>
    <row r="180" spans="1:5" x14ac:dyDescent="0.35">
      <c r="A180" s="3" t="s">
        <v>4</v>
      </c>
      <c r="B180" s="3" t="s">
        <v>156</v>
      </c>
      <c r="C180" s="3" t="s">
        <v>160</v>
      </c>
      <c r="D180" t="s">
        <v>159</v>
      </c>
      <c r="E180" s="4">
        <v>6642.4</v>
      </c>
    </row>
    <row r="181" spans="1:5" x14ac:dyDescent="0.35">
      <c r="A181" s="3" t="s">
        <v>4</v>
      </c>
      <c r="B181" s="3" t="s">
        <v>156</v>
      </c>
      <c r="C181" s="3" t="s">
        <v>158</v>
      </c>
      <c r="D181" t="s">
        <v>157</v>
      </c>
      <c r="E181" s="4">
        <v>30000</v>
      </c>
    </row>
    <row r="182" spans="1:5" x14ac:dyDescent="0.35">
      <c r="A182" s="3" t="s">
        <v>4</v>
      </c>
      <c r="B182" s="3" t="s">
        <v>156</v>
      </c>
      <c r="C182" s="3" t="s">
        <v>36</v>
      </c>
      <c r="D182" t="s">
        <v>155</v>
      </c>
      <c r="E182" s="4">
        <v>20000</v>
      </c>
    </row>
    <row r="183" spans="1:5" x14ac:dyDescent="0.35">
      <c r="A183" s="10" t="s">
        <v>4</v>
      </c>
      <c r="B183" s="10" t="s">
        <v>33</v>
      </c>
      <c r="C183" s="9">
        <v>22712</v>
      </c>
      <c r="D183" s="8" t="s">
        <v>51</v>
      </c>
      <c r="E183" s="6">
        <v>61100.39</v>
      </c>
    </row>
    <row r="184" spans="1:5" x14ac:dyDescent="0.35">
      <c r="A184" s="10" t="s">
        <v>4</v>
      </c>
      <c r="B184" s="10" t="s">
        <v>33</v>
      </c>
      <c r="C184" s="9">
        <v>22713</v>
      </c>
      <c r="D184" s="8" t="s">
        <v>50</v>
      </c>
      <c r="E184" s="6">
        <v>65376.59</v>
      </c>
    </row>
    <row r="185" spans="1:5" x14ac:dyDescent="0.35">
      <c r="A185" s="3" t="s">
        <v>4</v>
      </c>
      <c r="B185" s="3" t="s">
        <v>3</v>
      </c>
      <c r="C185" s="3" t="s">
        <v>26</v>
      </c>
      <c r="D185" t="s">
        <v>25</v>
      </c>
      <c r="E185" s="4">
        <v>39178.699999999997</v>
      </c>
    </row>
    <row r="186" spans="1:5" x14ac:dyDescent="0.35">
      <c r="A186" s="3" t="s">
        <v>4</v>
      </c>
      <c r="B186" s="3" t="s">
        <v>3</v>
      </c>
      <c r="C186" s="3" t="s">
        <v>24</v>
      </c>
      <c r="D186" t="s">
        <v>23</v>
      </c>
      <c r="E186" s="4">
        <v>14415.02</v>
      </c>
    </row>
    <row r="187" spans="1:5" x14ac:dyDescent="0.35">
      <c r="A187" s="3" t="s">
        <v>4</v>
      </c>
      <c r="B187" s="3" t="s">
        <v>3</v>
      </c>
      <c r="C187" s="3" t="s">
        <v>22</v>
      </c>
      <c r="D187" t="s">
        <v>21</v>
      </c>
      <c r="E187" s="4">
        <v>44161.599999999999</v>
      </c>
    </row>
    <row r="188" spans="1:5" x14ac:dyDescent="0.35">
      <c r="A188" s="3" t="s">
        <v>4</v>
      </c>
      <c r="B188" s="3" t="s">
        <v>3</v>
      </c>
      <c r="C188" s="3" t="s">
        <v>20</v>
      </c>
      <c r="D188" t="s">
        <v>19</v>
      </c>
      <c r="E188" s="4">
        <v>37432</v>
      </c>
    </row>
    <row r="189" spans="1:5" x14ac:dyDescent="0.35">
      <c r="A189" s="3" t="s">
        <v>4</v>
      </c>
      <c r="B189" s="3" t="s">
        <v>3</v>
      </c>
      <c r="C189" s="3" t="s">
        <v>18</v>
      </c>
      <c r="D189" t="s">
        <v>17</v>
      </c>
      <c r="E189" s="4">
        <v>33790.5</v>
      </c>
    </row>
    <row r="190" spans="1:5" x14ac:dyDescent="0.35">
      <c r="A190" s="3" t="s">
        <v>4</v>
      </c>
      <c r="B190" s="3" t="s">
        <v>3</v>
      </c>
      <c r="C190" s="3" t="s">
        <v>16</v>
      </c>
      <c r="D190" t="s">
        <v>15</v>
      </c>
      <c r="E190" s="4">
        <v>102694.34</v>
      </c>
    </row>
    <row r="191" spans="1:5" x14ac:dyDescent="0.35">
      <c r="A191" s="3" t="s">
        <v>4</v>
      </c>
      <c r="B191" s="3" t="s">
        <v>3</v>
      </c>
      <c r="C191" s="3" t="s">
        <v>14</v>
      </c>
      <c r="D191" t="s">
        <v>13</v>
      </c>
      <c r="E191" s="4">
        <v>267215.40000000002</v>
      </c>
    </row>
    <row r="192" spans="1:5" x14ac:dyDescent="0.35">
      <c r="A192" s="3" t="s">
        <v>4</v>
      </c>
      <c r="B192" s="3" t="s">
        <v>3</v>
      </c>
      <c r="C192" s="3" t="s">
        <v>12</v>
      </c>
      <c r="D192" t="s">
        <v>11</v>
      </c>
      <c r="E192" s="4">
        <v>500</v>
      </c>
    </row>
    <row r="193" spans="1:5" x14ac:dyDescent="0.35">
      <c r="A193" s="3" t="s">
        <v>4</v>
      </c>
      <c r="B193" s="3" t="s">
        <v>3</v>
      </c>
      <c r="C193" s="3" t="s">
        <v>10</v>
      </c>
      <c r="D193" t="s">
        <v>9</v>
      </c>
      <c r="E193" s="4">
        <v>162701.84216</v>
      </c>
    </row>
    <row r="194" spans="1:5" x14ac:dyDescent="0.35">
      <c r="A194" s="3" t="s">
        <v>4</v>
      </c>
      <c r="B194" s="3" t="s">
        <v>3</v>
      </c>
      <c r="C194" s="3" t="s">
        <v>8</v>
      </c>
      <c r="D194" t="s">
        <v>7</v>
      </c>
      <c r="E194" s="4">
        <v>1000</v>
      </c>
    </row>
    <row r="195" spans="1:5" x14ac:dyDescent="0.35">
      <c r="A195" s="3" t="s">
        <v>4</v>
      </c>
      <c r="B195" s="3" t="s">
        <v>3</v>
      </c>
      <c r="C195" s="3" t="s">
        <v>6</v>
      </c>
      <c r="D195" t="s">
        <v>5</v>
      </c>
      <c r="E195" s="4">
        <v>3000</v>
      </c>
    </row>
    <row r="196" spans="1:5" ht="15" thickBot="1" x14ac:dyDescent="0.4">
      <c r="A196" s="3" t="s">
        <v>4</v>
      </c>
      <c r="B196" s="3" t="s">
        <v>3</v>
      </c>
      <c r="C196" s="3" t="s">
        <v>2</v>
      </c>
      <c r="D196" t="s">
        <v>1</v>
      </c>
      <c r="E196" s="6">
        <v>55000.05</v>
      </c>
    </row>
    <row r="197" spans="1:5" ht="15" thickBot="1" x14ac:dyDescent="0.4">
      <c r="A197" s="76" t="s">
        <v>567</v>
      </c>
      <c r="B197" s="77"/>
      <c r="C197" s="77"/>
      <c r="D197" s="78"/>
      <c r="E197" s="5">
        <f>SUM(E176:E196)</f>
        <v>1039864.0621600001</v>
      </c>
    </row>
    <row r="198" spans="1:5" x14ac:dyDescent="0.35">
      <c r="B198" s="7"/>
      <c r="E198" s="4"/>
    </row>
    <row r="199" spans="1:5" x14ac:dyDescent="0.35">
      <c r="A199" s="15" t="s">
        <v>34</v>
      </c>
      <c r="B199" s="3" t="s">
        <v>453</v>
      </c>
      <c r="C199" s="3" t="s">
        <v>163</v>
      </c>
      <c r="D199" t="s">
        <v>452</v>
      </c>
      <c r="E199" s="4">
        <v>25000</v>
      </c>
    </row>
    <row r="200" spans="1:5" x14ac:dyDescent="0.35">
      <c r="A200" s="15" t="s">
        <v>34</v>
      </c>
      <c r="B200" s="3" t="s">
        <v>413</v>
      </c>
      <c r="C200" s="11">
        <v>16105</v>
      </c>
      <c r="D200" t="s">
        <v>696</v>
      </c>
      <c r="E200" s="4">
        <v>10000</v>
      </c>
    </row>
    <row r="201" spans="1:5" x14ac:dyDescent="0.35">
      <c r="A201" s="15" t="s">
        <v>34</v>
      </c>
      <c r="B201" s="3" t="s">
        <v>413</v>
      </c>
      <c r="C201" s="3" t="s">
        <v>412</v>
      </c>
      <c r="D201" t="s">
        <v>411</v>
      </c>
      <c r="E201" s="4">
        <v>20000</v>
      </c>
    </row>
    <row r="202" spans="1:5" x14ac:dyDescent="0.35">
      <c r="A202" s="3" t="s">
        <v>34</v>
      </c>
      <c r="B202" s="3" t="s">
        <v>33</v>
      </c>
      <c r="C202" s="3" t="s">
        <v>26</v>
      </c>
      <c r="D202" t="s">
        <v>128</v>
      </c>
      <c r="E202" s="4">
        <v>49178.7</v>
      </c>
    </row>
    <row r="203" spans="1:5" x14ac:dyDescent="0.35">
      <c r="A203" s="3" t="s">
        <v>34</v>
      </c>
      <c r="B203" s="3" t="s">
        <v>33</v>
      </c>
      <c r="C203" s="3" t="s">
        <v>24</v>
      </c>
      <c r="D203" t="s">
        <v>127</v>
      </c>
      <c r="E203" s="4">
        <v>14415.02</v>
      </c>
    </row>
    <row r="204" spans="1:5" x14ac:dyDescent="0.35">
      <c r="A204" s="3" t="s">
        <v>34</v>
      </c>
      <c r="B204" s="3" t="s">
        <v>33</v>
      </c>
      <c r="C204" s="3" t="s">
        <v>22</v>
      </c>
      <c r="D204" t="s">
        <v>126</v>
      </c>
      <c r="E204" s="4">
        <v>55202</v>
      </c>
    </row>
    <row r="205" spans="1:5" x14ac:dyDescent="0.35">
      <c r="A205" s="3" t="s">
        <v>34</v>
      </c>
      <c r="B205" s="3" t="s">
        <v>33</v>
      </c>
      <c r="C205" s="3" t="s">
        <v>20</v>
      </c>
      <c r="D205" t="s">
        <v>125</v>
      </c>
      <c r="E205" s="4">
        <v>102938</v>
      </c>
    </row>
    <row r="206" spans="1:5" x14ac:dyDescent="0.35">
      <c r="A206" s="3" t="s">
        <v>34</v>
      </c>
      <c r="B206" s="3" t="s">
        <v>33</v>
      </c>
      <c r="C206" s="3" t="s">
        <v>124</v>
      </c>
      <c r="D206" t="s">
        <v>123</v>
      </c>
      <c r="E206" s="4">
        <v>25728.78</v>
      </c>
    </row>
    <row r="207" spans="1:5" x14ac:dyDescent="0.35">
      <c r="A207" s="3" t="s">
        <v>34</v>
      </c>
      <c r="B207" s="3" t="s">
        <v>33</v>
      </c>
      <c r="C207" s="3" t="s">
        <v>18</v>
      </c>
      <c r="D207" t="s">
        <v>122</v>
      </c>
      <c r="E207" s="4">
        <v>45956.6</v>
      </c>
    </row>
    <row r="208" spans="1:5" x14ac:dyDescent="0.35">
      <c r="A208" s="3" t="s">
        <v>34</v>
      </c>
      <c r="B208" s="3" t="s">
        <v>33</v>
      </c>
      <c r="C208" s="3" t="s">
        <v>16</v>
      </c>
      <c r="D208" t="s">
        <v>121</v>
      </c>
      <c r="E208" s="4">
        <v>169327.74</v>
      </c>
    </row>
    <row r="209" spans="1:5" x14ac:dyDescent="0.35">
      <c r="A209" s="3" t="s">
        <v>34</v>
      </c>
      <c r="B209" s="3" t="s">
        <v>33</v>
      </c>
      <c r="C209" s="3" t="s">
        <v>14</v>
      </c>
      <c r="D209" t="s">
        <v>120</v>
      </c>
      <c r="E209" s="4">
        <v>431328.1</v>
      </c>
    </row>
    <row r="210" spans="1:5" x14ac:dyDescent="0.35">
      <c r="A210" s="3" t="s">
        <v>34</v>
      </c>
      <c r="B210" s="3" t="s">
        <v>33</v>
      </c>
      <c r="C210" s="3" t="s">
        <v>119</v>
      </c>
      <c r="D210" t="s">
        <v>118</v>
      </c>
      <c r="E210" s="4">
        <v>6000</v>
      </c>
    </row>
    <row r="211" spans="1:5" x14ac:dyDescent="0.35">
      <c r="A211" s="3" t="s">
        <v>34</v>
      </c>
      <c r="B211" s="3" t="s">
        <v>33</v>
      </c>
      <c r="C211" s="3" t="s">
        <v>117</v>
      </c>
      <c r="D211" t="s">
        <v>116</v>
      </c>
      <c r="E211" s="4">
        <v>30165.919999999998</v>
      </c>
    </row>
    <row r="212" spans="1:5" x14ac:dyDescent="0.35">
      <c r="A212" s="3" t="s">
        <v>34</v>
      </c>
      <c r="B212" s="3" t="s">
        <v>33</v>
      </c>
      <c r="C212" s="3" t="s">
        <v>115</v>
      </c>
      <c r="D212" t="s">
        <v>114</v>
      </c>
      <c r="E212" s="4">
        <v>34621.42</v>
      </c>
    </row>
    <row r="213" spans="1:5" x14ac:dyDescent="0.35">
      <c r="A213" s="3" t="s">
        <v>34</v>
      </c>
      <c r="B213" s="3" t="s">
        <v>33</v>
      </c>
      <c r="C213" s="3" t="s">
        <v>113</v>
      </c>
      <c r="D213" t="s">
        <v>112</v>
      </c>
      <c r="E213" s="4">
        <v>5000</v>
      </c>
    </row>
    <row r="214" spans="1:5" x14ac:dyDescent="0.35">
      <c r="A214" s="3" t="s">
        <v>34</v>
      </c>
      <c r="B214" s="3" t="s">
        <v>33</v>
      </c>
      <c r="C214" s="3" t="s">
        <v>12</v>
      </c>
      <c r="D214" t="s">
        <v>111</v>
      </c>
      <c r="E214" s="4">
        <v>3000</v>
      </c>
    </row>
    <row r="215" spans="1:5" x14ac:dyDescent="0.35">
      <c r="A215" s="3" t="s">
        <v>34</v>
      </c>
      <c r="B215" s="3" t="s">
        <v>33</v>
      </c>
      <c r="C215" s="3" t="s">
        <v>10</v>
      </c>
      <c r="D215" t="s">
        <v>110</v>
      </c>
      <c r="E215" s="4">
        <v>281384.61207999999</v>
      </c>
    </row>
    <row r="216" spans="1:5" x14ac:dyDescent="0.35">
      <c r="A216" s="3" t="s">
        <v>34</v>
      </c>
      <c r="B216" s="3" t="s">
        <v>33</v>
      </c>
      <c r="C216" s="3" t="s">
        <v>109</v>
      </c>
      <c r="D216" t="s">
        <v>108</v>
      </c>
      <c r="E216" s="4">
        <v>10000</v>
      </c>
    </row>
    <row r="217" spans="1:5" ht="15" thickBot="1" x14ac:dyDescent="0.4">
      <c r="A217" s="3" t="s">
        <v>34</v>
      </c>
      <c r="B217" s="3" t="s">
        <v>33</v>
      </c>
      <c r="C217" s="3" t="s">
        <v>32</v>
      </c>
      <c r="D217" t="s">
        <v>31</v>
      </c>
      <c r="E217" s="4">
        <v>100000</v>
      </c>
    </row>
    <row r="218" spans="1:5" ht="15" thickBot="1" x14ac:dyDescent="0.4">
      <c r="A218" s="76" t="s">
        <v>568</v>
      </c>
      <c r="B218" s="77"/>
      <c r="C218" s="77"/>
      <c r="D218" s="78"/>
      <c r="E218" s="5">
        <f>SUM(E199:E217)</f>
        <v>1419246.8920800001</v>
      </c>
    </row>
    <row r="219" spans="1:5" x14ac:dyDescent="0.35">
      <c r="B219" s="7"/>
      <c r="E219" s="4"/>
    </row>
    <row r="220" spans="1:5" x14ac:dyDescent="0.35">
      <c r="A220" s="10" t="s">
        <v>191</v>
      </c>
      <c r="B220" s="3" t="s">
        <v>397</v>
      </c>
      <c r="C220" s="3" t="s">
        <v>342</v>
      </c>
      <c r="D220" t="s">
        <v>405</v>
      </c>
      <c r="E220" s="4">
        <v>2500</v>
      </c>
    </row>
    <row r="221" spans="1:5" x14ac:dyDescent="0.35">
      <c r="A221" s="3" t="s">
        <v>191</v>
      </c>
      <c r="B221" s="3" t="s">
        <v>326</v>
      </c>
      <c r="C221" s="3" t="s">
        <v>20</v>
      </c>
      <c r="D221" t="s">
        <v>338</v>
      </c>
      <c r="E221" s="4">
        <v>18716</v>
      </c>
    </row>
    <row r="222" spans="1:5" x14ac:dyDescent="0.35">
      <c r="A222" s="3" t="s">
        <v>191</v>
      </c>
      <c r="B222" s="3" t="s">
        <v>326</v>
      </c>
      <c r="C222" s="3" t="s">
        <v>18</v>
      </c>
      <c r="D222" t="s">
        <v>337</v>
      </c>
      <c r="E222" s="4">
        <v>3360</v>
      </c>
    </row>
    <row r="223" spans="1:5" x14ac:dyDescent="0.35">
      <c r="A223" s="3" t="s">
        <v>191</v>
      </c>
      <c r="B223" s="3" t="s">
        <v>326</v>
      </c>
      <c r="C223" s="3" t="s">
        <v>16</v>
      </c>
      <c r="D223" t="s">
        <v>336</v>
      </c>
      <c r="E223" s="4">
        <v>12347.16</v>
      </c>
    </row>
    <row r="224" spans="1:5" x14ac:dyDescent="0.35">
      <c r="A224" s="3" t="s">
        <v>191</v>
      </c>
      <c r="B224" s="3" t="s">
        <v>326</v>
      </c>
      <c r="C224" s="3" t="s">
        <v>14</v>
      </c>
      <c r="D224" t="s">
        <v>335</v>
      </c>
      <c r="E224" s="4">
        <v>26810</v>
      </c>
    </row>
    <row r="225" spans="1:5" x14ac:dyDescent="0.35">
      <c r="A225" s="3" t="s">
        <v>191</v>
      </c>
      <c r="B225" s="3" t="s">
        <v>326</v>
      </c>
      <c r="C225" s="3" t="s">
        <v>117</v>
      </c>
      <c r="D225" t="s">
        <v>334</v>
      </c>
      <c r="E225" s="4">
        <v>83298.799999999988</v>
      </c>
    </row>
    <row r="226" spans="1:5" x14ac:dyDescent="0.35">
      <c r="A226" s="3" t="s">
        <v>191</v>
      </c>
      <c r="B226" s="3" t="s">
        <v>326</v>
      </c>
      <c r="C226" s="3" t="s">
        <v>115</v>
      </c>
      <c r="D226" t="s">
        <v>333</v>
      </c>
      <c r="E226" s="4">
        <v>224332.68</v>
      </c>
    </row>
    <row r="227" spans="1:5" x14ac:dyDescent="0.35">
      <c r="A227" s="3" t="s">
        <v>191</v>
      </c>
      <c r="B227" s="3" t="s">
        <v>326</v>
      </c>
      <c r="C227" s="3" t="s">
        <v>12</v>
      </c>
      <c r="D227" t="s">
        <v>332</v>
      </c>
      <c r="E227" s="4">
        <v>1000</v>
      </c>
    </row>
    <row r="228" spans="1:5" x14ac:dyDescent="0.35">
      <c r="A228" s="3" t="s">
        <v>191</v>
      </c>
      <c r="B228" s="3" t="s">
        <v>326</v>
      </c>
      <c r="C228" s="3" t="s">
        <v>10</v>
      </c>
      <c r="D228" t="s">
        <v>331</v>
      </c>
      <c r="E228" s="4">
        <v>119795.28704</v>
      </c>
    </row>
    <row r="229" spans="1:5" x14ac:dyDescent="0.35">
      <c r="A229" s="3" t="s">
        <v>191</v>
      </c>
      <c r="B229" s="3" t="s">
        <v>326</v>
      </c>
      <c r="C229" s="3" t="s">
        <v>79</v>
      </c>
      <c r="D229" t="s">
        <v>330</v>
      </c>
      <c r="E229" s="4">
        <v>4000</v>
      </c>
    </row>
    <row r="230" spans="1:5" x14ac:dyDescent="0.35">
      <c r="A230" s="3" t="s">
        <v>191</v>
      </c>
      <c r="B230" s="3" t="s">
        <v>326</v>
      </c>
      <c r="C230" s="3" t="s">
        <v>70</v>
      </c>
      <c r="D230" t="s">
        <v>329</v>
      </c>
      <c r="E230" s="4">
        <v>1527</v>
      </c>
    </row>
    <row r="231" spans="1:5" x14ac:dyDescent="0.35">
      <c r="A231" s="3" t="s">
        <v>191</v>
      </c>
      <c r="B231" s="3" t="s">
        <v>326</v>
      </c>
      <c r="C231" s="3" t="s">
        <v>328</v>
      </c>
      <c r="D231" t="s">
        <v>327</v>
      </c>
      <c r="E231" s="4">
        <v>4000</v>
      </c>
    </row>
    <row r="232" spans="1:5" x14ac:dyDescent="0.35">
      <c r="A232" s="10" t="s">
        <v>191</v>
      </c>
      <c r="B232" s="10" t="s">
        <v>326</v>
      </c>
      <c r="C232" s="10" t="s">
        <v>57</v>
      </c>
      <c r="D232" s="8" t="s">
        <v>325</v>
      </c>
      <c r="E232" s="6">
        <v>70000</v>
      </c>
    </row>
    <row r="233" spans="1:5" x14ac:dyDescent="0.35">
      <c r="A233" s="3" t="s">
        <v>191</v>
      </c>
      <c r="B233" s="3" t="s">
        <v>313</v>
      </c>
      <c r="C233" s="3" t="s">
        <v>117</v>
      </c>
      <c r="D233" t="s">
        <v>324</v>
      </c>
      <c r="E233" s="4">
        <v>80657.42</v>
      </c>
    </row>
    <row r="234" spans="1:5" x14ac:dyDescent="0.35">
      <c r="A234" s="3" t="s">
        <v>191</v>
      </c>
      <c r="B234" s="3" t="s">
        <v>313</v>
      </c>
      <c r="C234" s="3" t="s">
        <v>115</v>
      </c>
      <c r="D234" t="s">
        <v>323</v>
      </c>
      <c r="E234" s="4">
        <v>168766.25</v>
      </c>
    </row>
    <row r="235" spans="1:5" x14ac:dyDescent="0.35">
      <c r="A235" s="3" t="s">
        <v>191</v>
      </c>
      <c r="B235" s="3" t="s">
        <v>313</v>
      </c>
      <c r="C235" s="3" t="s">
        <v>12</v>
      </c>
      <c r="D235" t="s">
        <v>322</v>
      </c>
      <c r="E235" s="4">
        <v>1000</v>
      </c>
    </row>
    <row r="236" spans="1:5" x14ac:dyDescent="0.35">
      <c r="A236" s="3" t="s">
        <v>191</v>
      </c>
      <c r="B236" s="3" t="s">
        <v>313</v>
      </c>
      <c r="C236" s="3" t="s">
        <v>10</v>
      </c>
      <c r="D236" t="s">
        <v>321</v>
      </c>
      <c r="E236" s="4">
        <v>71335.169619999986</v>
      </c>
    </row>
    <row r="237" spans="1:5" x14ac:dyDescent="0.35">
      <c r="A237" s="3" t="s">
        <v>191</v>
      </c>
      <c r="B237" s="3" t="s">
        <v>313</v>
      </c>
      <c r="C237" s="3" t="s">
        <v>89</v>
      </c>
      <c r="D237" t="s">
        <v>320</v>
      </c>
      <c r="E237" s="4">
        <v>2500</v>
      </c>
    </row>
    <row r="238" spans="1:5" x14ac:dyDescent="0.35">
      <c r="A238" s="3" t="s">
        <v>191</v>
      </c>
      <c r="B238" s="3" t="s">
        <v>313</v>
      </c>
      <c r="C238" s="3" t="s">
        <v>64</v>
      </c>
      <c r="D238" t="s">
        <v>319</v>
      </c>
      <c r="E238" s="6">
        <v>25000</v>
      </c>
    </row>
    <row r="239" spans="1:5" x14ac:dyDescent="0.35">
      <c r="A239" s="3" t="s">
        <v>191</v>
      </c>
      <c r="B239" s="3" t="s">
        <v>313</v>
      </c>
      <c r="C239" s="3" t="s">
        <v>8</v>
      </c>
      <c r="D239" t="s">
        <v>318</v>
      </c>
      <c r="E239" s="6">
        <v>3000</v>
      </c>
    </row>
    <row r="240" spans="1:5" x14ac:dyDescent="0.35">
      <c r="A240" s="3" t="s">
        <v>191</v>
      </c>
      <c r="B240" s="3" t="s">
        <v>313</v>
      </c>
      <c r="C240" s="3" t="s">
        <v>57</v>
      </c>
      <c r="D240" t="s">
        <v>317</v>
      </c>
      <c r="E240" s="6">
        <v>3200</v>
      </c>
    </row>
    <row r="241" spans="1:5" x14ac:dyDescent="0.35">
      <c r="A241" s="14" t="s">
        <v>191</v>
      </c>
      <c r="B241" s="14" t="s">
        <v>313</v>
      </c>
      <c r="C241" s="13" t="s">
        <v>316</v>
      </c>
      <c r="D241" s="12" t="s">
        <v>315</v>
      </c>
      <c r="E241" s="6">
        <v>1000</v>
      </c>
    </row>
    <row r="242" spans="1:5" x14ac:dyDescent="0.35">
      <c r="A242" s="3" t="s">
        <v>191</v>
      </c>
      <c r="B242" s="3" t="s">
        <v>313</v>
      </c>
      <c r="C242" s="3" t="s">
        <v>39</v>
      </c>
      <c r="D242" t="s">
        <v>314</v>
      </c>
      <c r="E242" s="4">
        <v>2000</v>
      </c>
    </row>
    <row r="243" spans="1:5" x14ac:dyDescent="0.35">
      <c r="A243" s="3" t="s">
        <v>191</v>
      </c>
      <c r="B243" s="3" t="s">
        <v>313</v>
      </c>
      <c r="C243" s="3" t="s">
        <v>312</v>
      </c>
      <c r="D243" t="s">
        <v>311</v>
      </c>
      <c r="E243" s="4">
        <v>6709.09</v>
      </c>
    </row>
    <row r="244" spans="1:5" x14ac:dyDescent="0.35">
      <c r="A244" s="3" t="s">
        <v>191</v>
      </c>
      <c r="B244" s="3" t="s">
        <v>304</v>
      </c>
      <c r="C244" s="3" t="s">
        <v>107</v>
      </c>
      <c r="D244" t="s">
        <v>310</v>
      </c>
      <c r="E244" s="4">
        <v>8000</v>
      </c>
    </row>
    <row r="245" spans="1:5" x14ac:dyDescent="0.35">
      <c r="A245" s="3" t="s">
        <v>191</v>
      </c>
      <c r="B245" s="3" t="s">
        <v>304</v>
      </c>
      <c r="C245" s="3" t="s">
        <v>103</v>
      </c>
      <c r="D245" t="s">
        <v>309</v>
      </c>
      <c r="E245" s="4">
        <v>6000</v>
      </c>
    </row>
    <row r="246" spans="1:5" x14ac:dyDescent="0.35">
      <c r="A246" s="3" t="s">
        <v>191</v>
      </c>
      <c r="B246" s="3" t="s">
        <v>304</v>
      </c>
      <c r="C246" s="3" t="s">
        <v>99</v>
      </c>
      <c r="D246" t="s">
        <v>308</v>
      </c>
      <c r="E246" s="4">
        <v>4000</v>
      </c>
    </row>
    <row r="247" spans="1:5" x14ac:dyDescent="0.35">
      <c r="A247" s="3" t="s">
        <v>191</v>
      </c>
      <c r="B247" s="3" t="s">
        <v>304</v>
      </c>
      <c r="C247" s="3" t="s">
        <v>83</v>
      </c>
      <c r="D247" t="s">
        <v>307</v>
      </c>
      <c r="E247" s="4">
        <v>60000</v>
      </c>
    </row>
    <row r="248" spans="1:5" x14ac:dyDescent="0.35">
      <c r="A248" s="3" t="s">
        <v>191</v>
      </c>
      <c r="B248" s="3" t="s">
        <v>304</v>
      </c>
      <c r="C248" s="3" t="s">
        <v>210</v>
      </c>
      <c r="D248" t="s">
        <v>306</v>
      </c>
      <c r="E248" s="4">
        <v>30000</v>
      </c>
    </row>
    <row r="249" spans="1:5" x14ac:dyDescent="0.35">
      <c r="A249" s="3" t="s">
        <v>191</v>
      </c>
      <c r="B249" s="3" t="s">
        <v>304</v>
      </c>
      <c r="C249" s="3" t="s">
        <v>41</v>
      </c>
      <c r="D249" t="s">
        <v>303</v>
      </c>
      <c r="E249" s="4">
        <v>4000</v>
      </c>
    </row>
    <row r="250" spans="1:5" x14ac:dyDescent="0.35">
      <c r="A250" s="3" t="s">
        <v>191</v>
      </c>
      <c r="B250" s="3" t="s">
        <v>264</v>
      </c>
      <c r="C250" s="3" t="s">
        <v>28</v>
      </c>
      <c r="D250" t="s">
        <v>302</v>
      </c>
      <c r="E250" s="6">
        <v>90000</v>
      </c>
    </row>
    <row r="251" spans="1:5" x14ac:dyDescent="0.35">
      <c r="A251" s="3" t="s">
        <v>191</v>
      </c>
      <c r="B251" s="3" t="s">
        <v>264</v>
      </c>
      <c r="C251" s="3" t="s">
        <v>57</v>
      </c>
      <c r="D251" t="s">
        <v>291</v>
      </c>
      <c r="E251" s="4">
        <v>30000</v>
      </c>
    </row>
    <row r="252" spans="1:5" x14ac:dyDescent="0.35">
      <c r="A252" s="3" t="s">
        <v>191</v>
      </c>
      <c r="B252" s="3" t="s">
        <v>264</v>
      </c>
      <c r="C252" s="3" t="s">
        <v>55</v>
      </c>
      <c r="D252" t="s">
        <v>290</v>
      </c>
      <c r="E252" s="4">
        <v>10000</v>
      </c>
    </row>
    <row r="253" spans="1:5" x14ac:dyDescent="0.35">
      <c r="A253" s="3" t="s">
        <v>191</v>
      </c>
      <c r="B253" s="3" t="s">
        <v>264</v>
      </c>
      <c r="C253" s="3" t="s">
        <v>242</v>
      </c>
      <c r="D253" t="s">
        <v>288</v>
      </c>
      <c r="E253" s="4">
        <v>385000</v>
      </c>
    </row>
    <row r="254" spans="1:5" x14ac:dyDescent="0.35">
      <c r="A254" s="3" t="s">
        <v>191</v>
      </c>
      <c r="B254" s="3" t="s">
        <v>264</v>
      </c>
      <c r="C254" s="3" t="s">
        <v>240</v>
      </c>
      <c r="D254" t="s">
        <v>287</v>
      </c>
      <c r="E254" s="4">
        <v>138500</v>
      </c>
    </row>
    <row r="255" spans="1:5" x14ac:dyDescent="0.35">
      <c r="A255" s="3" t="s">
        <v>191</v>
      </c>
      <c r="B255" s="3" t="s">
        <v>264</v>
      </c>
      <c r="C255" s="3" t="s">
        <v>238</v>
      </c>
      <c r="D255" t="s">
        <v>286</v>
      </c>
      <c r="E255" s="4">
        <v>34800</v>
      </c>
    </row>
    <row r="256" spans="1:5" x14ac:dyDescent="0.35">
      <c r="A256" s="3" t="s">
        <v>191</v>
      </c>
      <c r="B256" s="3" t="s">
        <v>264</v>
      </c>
      <c r="C256" s="11">
        <v>48001</v>
      </c>
      <c r="D256" t="s">
        <v>279</v>
      </c>
      <c r="E256" s="4">
        <v>1000</v>
      </c>
    </row>
    <row r="257" spans="1:5" x14ac:dyDescent="0.35">
      <c r="A257" s="3" t="s">
        <v>191</v>
      </c>
      <c r="B257" s="3" t="s">
        <v>264</v>
      </c>
      <c r="C257" s="11">
        <v>48002</v>
      </c>
      <c r="D257" t="s">
        <v>278</v>
      </c>
      <c r="E257" s="4">
        <v>1000</v>
      </c>
    </row>
    <row r="258" spans="1:5" x14ac:dyDescent="0.35">
      <c r="A258" s="3" t="s">
        <v>191</v>
      </c>
      <c r="B258" s="3" t="s">
        <v>264</v>
      </c>
      <c r="C258" s="11">
        <v>48003</v>
      </c>
      <c r="D258" t="s">
        <v>277</v>
      </c>
      <c r="E258" s="4">
        <v>1000</v>
      </c>
    </row>
    <row r="259" spans="1:5" x14ac:dyDescent="0.35">
      <c r="A259" s="3" t="s">
        <v>191</v>
      </c>
      <c r="B259" s="3" t="s">
        <v>264</v>
      </c>
      <c r="C259" s="11">
        <v>48004</v>
      </c>
      <c r="D259" t="s">
        <v>276</v>
      </c>
      <c r="E259" s="4">
        <v>1000</v>
      </c>
    </row>
    <row r="260" spans="1:5" x14ac:dyDescent="0.35">
      <c r="A260" s="3" t="s">
        <v>191</v>
      </c>
      <c r="B260" s="3" t="s">
        <v>194</v>
      </c>
      <c r="C260" s="3" t="s">
        <v>117</v>
      </c>
      <c r="D260" t="s">
        <v>196</v>
      </c>
      <c r="E260" s="4">
        <v>23773.02</v>
      </c>
    </row>
    <row r="261" spans="1:5" x14ac:dyDescent="0.35">
      <c r="A261" s="3" t="s">
        <v>191</v>
      </c>
      <c r="B261" s="3" t="s">
        <v>194</v>
      </c>
      <c r="C261" s="3" t="s">
        <v>115</v>
      </c>
      <c r="D261" t="s">
        <v>195</v>
      </c>
      <c r="E261" s="4">
        <v>45203.3</v>
      </c>
    </row>
    <row r="262" spans="1:5" x14ac:dyDescent="0.35">
      <c r="A262" s="3" t="s">
        <v>191</v>
      </c>
      <c r="B262" s="3" t="s">
        <v>194</v>
      </c>
      <c r="C262" s="3" t="s">
        <v>10</v>
      </c>
      <c r="D262" t="s">
        <v>193</v>
      </c>
      <c r="E262" s="4">
        <v>19727.22752</v>
      </c>
    </row>
    <row r="263" spans="1:5" x14ac:dyDescent="0.35">
      <c r="A263" s="3" t="s">
        <v>191</v>
      </c>
      <c r="B263" s="3" t="s">
        <v>186</v>
      </c>
      <c r="C263" s="3" t="s">
        <v>97</v>
      </c>
      <c r="D263" t="s">
        <v>192</v>
      </c>
      <c r="E263" s="4">
        <v>508</v>
      </c>
    </row>
    <row r="264" spans="1:5" ht="15" thickBot="1" x14ac:dyDescent="0.4">
      <c r="A264" s="3" t="s">
        <v>191</v>
      </c>
      <c r="B264" s="3" t="s">
        <v>186</v>
      </c>
      <c r="C264" s="3" t="s">
        <v>8</v>
      </c>
      <c r="D264" t="s">
        <v>190</v>
      </c>
      <c r="E264" s="4">
        <v>5000</v>
      </c>
    </row>
    <row r="265" spans="1:5" ht="15" thickBot="1" x14ac:dyDescent="0.4">
      <c r="A265" s="76" t="s">
        <v>569</v>
      </c>
      <c r="B265" s="77"/>
      <c r="C265" s="77"/>
      <c r="D265" s="78"/>
      <c r="E265" s="5">
        <f>SUM(E220:E264)</f>
        <v>1835366.4041800001</v>
      </c>
    </row>
    <row r="266" spans="1:5" x14ac:dyDescent="0.35">
      <c r="B266" s="7"/>
      <c r="E266" s="4"/>
    </row>
    <row r="267" spans="1:5" x14ac:dyDescent="0.35">
      <c r="A267" s="3" t="s">
        <v>281</v>
      </c>
      <c r="B267" s="3" t="s">
        <v>408</v>
      </c>
      <c r="C267" s="3" t="s">
        <v>270</v>
      </c>
      <c r="D267" t="s">
        <v>407</v>
      </c>
      <c r="E267" s="6">
        <v>10000</v>
      </c>
    </row>
    <row r="268" spans="1:5" x14ac:dyDescent="0.35">
      <c r="A268" s="3" t="s">
        <v>281</v>
      </c>
      <c r="B268" s="3" t="s">
        <v>368</v>
      </c>
      <c r="C268" s="3" t="s">
        <v>117</v>
      </c>
      <c r="D268" t="s">
        <v>371</v>
      </c>
      <c r="E268" s="4">
        <v>14415.02</v>
      </c>
    </row>
    <row r="269" spans="1:5" x14ac:dyDescent="0.35">
      <c r="A269" s="3" t="s">
        <v>281</v>
      </c>
      <c r="B269" s="3" t="s">
        <v>368</v>
      </c>
      <c r="C269" s="3" t="s">
        <v>115</v>
      </c>
      <c r="D269" t="s">
        <v>370</v>
      </c>
      <c r="E269" s="4">
        <v>25028.82</v>
      </c>
    </row>
    <row r="270" spans="1:5" x14ac:dyDescent="0.35">
      <c r="A270" s="3" t="s">
        <v>281</v>
      </c>
      <c r="B270" s="3" t="s">
        <v>368</v>
      </c>
      <c r="C270" s="3" t="s">
        <v>10</v>
      </c>
      <c r="D270" t="s">
        <v>369</v>
      </c>
      <c r="E270" s="4">
        <v>11280.938239999998</v>
      </c>
    </row>
    <row r="271" spans="1:5" x14ac:dyDescent="0.35">
      <c r="A271" s="3" t="s">
        <v>281</v>
      </c>
      <c r="B271" s="3" t="s">
        <v>368</v>
      </c>
      <c r="C271" s="3" t="s">
        <v>57</v>
      </c>
      <c r="D271" t="s">
        <v>367</v>
      </c>
      <c r="E271" s="4">
        <v>9000</v>
      </c>
    </row>
    <row r="272" spans="1:5" x14ac:dyDescent="0.35">
      <c r="A272" s="3" t="s">
        <v>281</v>
      </c>
      <c r="B272" s="3" t="s">
        <v>359</v>
      </c>
      <c r="C272" s="3" t="s">
        <v>117</v>
      </c>
      <c r="D272" t="s">
        <v>366</v>
      </c>
      <c r="E272" s="4">
        <v>51457.56</v>
      </c>
    </row>
    <row r="273" spans="1:5" x14ac:dyDescent="0.35">
      <c r="A273" s="3" t="s">
        <v>281</v>
      </c>
      <c r="B273" s="3" t="s">
        <v>359</v>
      </c>
      <c r="C273" s="3" t="s">
        <v>115</v>
      </c>
      <c r="D273" t="s">
        <v>365</v>
      </c>
      <c r="E273" s="4">
        <v>87187.7</v>
      </c>
    </row>
    <row r="274" spans="1:5" x14ac:dyDescent="0.35">
      <c r="A274" s="3" t="s">
        <v>281</v>
      </c>
      <c r="B274" s="3" t="s">
        <v>359</v>
      </c>
      <c r="C274" s="3" t="s">
        <v>10</v>
      </c>
      <c r="D274" t="s">
        <v>364</v>
      </c>
      <c r="E274" s="4">
        <v>39652.54436</v>
      </c>
    </row>
    <row r="275" spans="1:5" x14ac:dyDescent="0.35">
      <c r="A275" s="3" t="s">
        <v>281</v>
      </c>
      <c r="B275" s="3" t="s">
        <v>359</v>
      </c>
      <c r="C275" s="3" t="s">
        <v>95</v>
      </c>
      <c r="D275" t="s">
        <v>363</v>
      </c>
      <c r="E275" s="4">
        <v>2000</v>
      </c>
    </row>
    <row r="276" spans="1:5" x14ac:dyDescent="0.35">
      <c r="A276" s="3" t="s">
        <v>281</v>
      </c>
      <c r="B276" s="3" t="s">
        <v>359</v>
      </c>
      <c r="C276" s="3" t="s">
        <v>83</v>
      </c>
      <c r="D276" t="s">
        <v>362</v>
      </c>
      <c r="E276" s="4">
        <v>50000</v>
      </c>
    </row>
    <row r="277" spans="1:5" x14ac:dyDescent="0.35">
      <c r="A277" s="3" t="s">
        <v>281</v>
      </c>
      <c r="B277" s="3" t="s">
        <v>359</v>
      </c>
      <c r="C277" s="3" t="s">
        <v>210</v>
      </c>
      <c r="D277" t="s">
        <v>361</v>
      </c>
      <c r="E277" s="4">
        <v>60000</v>
      </c>
    </row>
    <row r="278" spans="1:5" x14ac:dyDescent="0.35">
      <c r="A278" s="3" t="s">
        <v>281</v>
      </c>
      <c r="B278" s="3" t="s">
        <v>359</v>
      </c>
      <c r="C278" s="3" t="s">
        <v>81</v>
      </c>
      <c r="D278" t="s">
        <v>360</v>
      </c>
      <c r="E278" s="4">
        <v>15000</v>
      </c>
    </row>
    <row r="279" spans="1:5" x14ac:dyDescent="0.35">
      <c r="A279" s="3" t="s">
        <v>281</v>
      </c>
      <c r="B279" s="3" t="s">
        <v>359</v>
      </c>
      <c r="C279" s="3" t="s">
        <v>57</v>
      </c>
      <c r="D279" t="s">
        <v>358</v>
      </c>
      <c r="E279" s="4">
        <v>282773.21000000002</v>
      </c>
    </row>
    <row r="280" spans="1:5" x14ac:dyDescent="0.35">
      <c r="A280" s="3" t="s">
        <v>281</v>
      </c>
      <c r="B280" s="3" t="s">
        <v>349</v>
      </c>
      <c r="C280" s="3" t="s">
        <v>24</v>
      </c>
      <c r="D280" t="s">
        <v>357</v>
      </c>
      <c r="E280" s="4">
        <v>14415.02</v>
      </c>
    </row>
    <row r="281" spans="1:5" x14ac:dyDescent="0.35">
      <c r="A281" s="3" t="s">
        <v>281</v>
      </c>
      <c r="B281" s="3" t="s">
        <v>349</v>
      </c>
      <c r="C281" s="3" t="s">
        <v>20</v>
      </c>
      <c r="D281" t="s">
        <v>356</v>
      </c>
      <c r="E281" s="4">
        <v>18716</v>
      </c>
    </row>
    <row r="282" spans="1:5" x14ac:dyDescent="0.35">
      <c r="A282" s="3" t="s">
        <v>281</v>
      </c>
      <c r="B282" s="3" t="s">
        <v>349</v>
      </c>
      <c r="C282" s="3" t="s">
        <v>18</v>
      </c>
      <c r="D282" t="s">
        <v>355</v>
      </c>
      <c r="E282" s="4">
        <v>6527.68</v>
      </c>
    </row>
    <row r="283" spans="1:5" x14ac:dyDescent="0.35">
      <c r="A283" s="3" t="s">
        <v>281</v>
      </c>
      <c r="B283" s="3" t="s">
        <v>349</v>
      </c>
      <c r="C283" s="3" t="s">
        <v>16</v>
      </c>
      <c r="D283" t="s">
        <v>354</v>
      </c>
      <c r="E283" s="4">
        <v>21461.919999999998</v>
      </c>
    </row>
    <row r="284" spans="1:5" x14ac:dyDescent="0.35">
      <c r="A284" s="3" t="s">
        <v>281</v>
      </c>
      <c r="B284" s="3" t="s">
        <v>349</v>
      </c>
      <c r="C284" s="3" t="s">
        <v>14</v>
      </c>
      <c r="D284" t="s">
        <v>353</v>
      </c>
      <c r="E284" s="4">
        <v>47989.9</v>
      </c>
    </row>
    <row r="285" spans="1:5" x14ac:dyDescent="0.35">
      <c r="A285" s="3" t="s">
        <v>281</v>
      </c>
      <c r="B285" s="3" t="s">
        <v>349</v>
      </c>
      <c r="C285" s="3" t="s">
        <v>12</v>
      </c>
      <c r="D285" t="s">
        <v>352</v>
      </c>
      <c r="E285" s="4">
        <v>500</v>
      </c>
    </row>
    <row r="286" spans="1:5" x14ac:dyDescent="0.35">
      <c r="A286" s="3" t="s">
        <v>281</v>
      </c>
      <c r="B286" s="3" t="s">
        <v>349</v>
      </c>
      <c r="C286" s="3" t="s">
        <v>10</v>
      </c>
      <c r="D286" t="s">
        <v>351</v>
      </c>
      <c r="E286" s="4">
        <v>31205.60872</v>
      </c>
    </row>
    <row r="287" spans="1:5" x14ac:dyDescent="0.35">
      <c r="A287" s="3" t="s">
        <v>281</v>
      </c>
      <c r="B287" s="3" t="s">
        <v>349</v>
      </c>
      <c r="C287" s="3" t="s">
        <v>316</v>
      </c>
      <c r="D287" t="s">
        <v>350</v>
      </c>
      <c r="E287" s="6">
        <v>3000</v>
      </c>
    </row>
    <row r="288" spans="1:5" x14ac:dyDescent="0.35">
      <c r="A288" s="3" t="s">
        <v>281</v>
      </c>
      <c r="B288" s="3" t="s">
        <v>349</v>
      </c>
      <c r="C288" s="3" t="s">
        <v>270</v>
      </c>
      <c r="D288" t="s">
        <v>348</v>
      </c>
      <c r="E288" s="6">
        <v>12000</v>
      </c>
    </row>
    <row r="289" spans="1:5" x14ac:dyDescent="0.35">
      <c r="A289" s="3" t="s">
        <v>281</v>
      </c>
      <c r="B289" s="3" t="s">
        <v>340</v>
      </c>
      <c r="C289" s="3" t="s">
        <v>77</v>
      </c>
      <c r="D289" t="s">
        <v>347</v>
      </c>
      <c r="E289" s="6">
        <v>8000</v>
      </c>
    </row>
    <row r="290" spans="1:5" x14ac:dyDescent="0.35">
      <c r="A290" s="3" t="s">
        <v>281</v>
      </c>
      <c r="B290" s="3" t="s">
        <v>340</v>
      </c>
      <c r="C290" s="3" t="s">
        <v>57</v>
      </c>
      <c r="D290" t="s">
        <v>346</v>
      </c>
      <c r="E290" s="6">
        <v>3000</v>
      </c>
    </row>
    <row r="291" spans="1:5" x14ac:dyDescent="0.35">
      <c r="A291" s="3" t="s">
        <v>281</v>
      </c>
      <c r="B291" s="3" t="s">
        <v>340</v>
      </c>
      <c r="C291" s="3" t="s">
        <v>268</v>
      </c>
      <c r="D291" t="s">
        <v>345</v>
      </c>
      <c r="E291" s="4">
        <v>3500</v>
      </c>
    </row>
    <row r="292" spans="1:5" x14ac:dyDescent="0.35">
      <c r="A292" s="3" t="s">
        <v>281</v>
      </c>
      <c r="B292" s="3" t="s">
        <v>340</v>
      </c>
      <c r="C292" s="3" t="s">
        <v>266</v>
      </c>
      <c r="D292" t="s">
        <v>344</v>
      </c>
      <c r="E292" s="4">
        <v>3500</v>
      </c>
    </row>
    <row r="293" spans="1:5" x14ac:dyDescent="0.35">
      <c r="A293" s="3" t="s">
        <v>281</v>
      </c>
      <c r="B293" s="3" t="s">
        <v>340</v>
      </c>
      <c r="C293" s="3" t="s">
        <v>263</v>
      </c>
      <c r="D293" t="s">
        <v>343</v>
      </c>
      <c r="E293" s="4">
        <v>5000</v>
      </c>
    </row>
    <row r="294" spans="1:5" x14ac:dyDescent="0.35">
      <c r="A294" s="3" t="s">
        <v>281</v>
      </c>
      <c r="B294" s="3" t="s">
        <v>340</v>
      </c>
      <c r="C294" s="3" t="s">
        <v>342</v>
      </c>
      <c r="D294" t="s">
        <v>341</v>
      </c>
      <c r="E294" s="4">
        <v>3500</v>
      </c>
    </row>
    <row r="295" spans="1:5" x14ac:dyDescent="0.35">
      <c r="A295" s="3" t="s">
        <v>281</v>
      </c>
      <c r="B295" s="10" t="s">
        <v>340</v>
      </c>
      <c r="C295" s="9">
        <v>48100</v>
      </c>
      <c r="D295" t="s">
        <v>339</v>
      </c>
      <c r="E295" s="6">
        <v>2000</v>
      </c>
    </row>
    <row r="296" spans="1:5" x14ac:dyDescent="0.35">
      <c r="A296" s="3" t="s">
        <v>281</v>
      </c>
      <c r="B296" s="3" t="s">
        <v>304</v>
      </c>
      <c r="C296" s="3" t="s">
        <v>57</v>
      </c>
      <c r="D296" t="s">
        <v>305</v>
      </c>
      <c r="E296" s="4">
        <v>2541</v>
      </c>
    </row>
    <row r="297" spans="1:5" x14ac:dyDescent="0.35">
      <c r="A297" s="3" t="s">
        <v>281</v>
      </c>
      <c r="B297" s="3" t="s">
        <v>264</v>
      </c>
      <c r="C297" s="3" t="s">
        <v>295</v>
      </c>
      <c r="D297" t="s">
        <v>294</v>
      </c>
      <c r="E297" s="4">
        <v>11000</v>
      </c>
    </row>
    <row r="298" spans="1:5" x14ac:dyDescent="0.35">
      <c r="A298" s="3" t="s">
        <v>281</v>
      </c>
      <c r="B298" s="3" t="s">
        <v>264</v>
      </c>
      <c r="C298" s="3" t="s">
        <v>293</v>
      </c>
      <c r="D298" t="s">
        <v>292</v>
      </c>
      <c r="E298" s="6">
        <v>25000</v>
      </c>
    </row>
    <row r="299" spans="1:5" x14ac:dyDescent="0.35">
      <c r="A299" s="3" t="s">
        <v>281</v>
      </c>
      <c r="B299" s="3" t="s">
        <v>264</v>
      </c>
      <c r="C299" s="3" t="s">
        <v>236</v>
      </c>
      <c r="D299" t="s">
        <v>285</v>
      </c>
      <c r="E299" s="4">
        <v>7200</v>
      </c>
    </row>
    <row r="300" spans="1:5" x14ac:dyDescent="0.35">
      <c r="A300" s="3" t="s">
        <v>281</v>
      </c>
      <c r="B300" s="3" t="s">
        <v>264</v>
      </c>
      <c r="C300" s="3" t="s">
        <v>234</v>
      </c>
      <c r="D300" t="s">
        <v>284</v>
      </c>
      <c r="E300" s="4">
        <v>11688.6</v>
      </c>
    </row>
    <row r="301" spans="1:5" x14ac:dyDescent="0.35">
      <c r="A301" s="3" t="s">
        <v>281</v>
      </c>
      <c r="B301" s="3" t="s">
        <v>264</v>
      </c>
      <c r="C301" s="3" t="s">
        <v>232</v>
      </c>
      <c r="D301" t="s">
        <v>283</v>
      </c>
      <c r="E301" s="4">
        <v>8712</v>
      </c>
    </row>
    <row r="302" spans="1:5" x14ac:dyDescent="0.35">
      <c r="A302" s="3" t="s">
        <v>281</v>
      </c>
      <c r="B302" s="3" t="s">
        <v>264</v>
      </c>
      <c r="C302" s="3" t="s">
        <v>230</v>
      </c>
      <c r="D302" t="s">
        <v>282</v>
      </c>
      <c r="E302" s="4">
        <v>5875.16</v>
      </c>
    </row>
    <row r="303" spans="1:5" ht="15" thickBot="1" x14ac:dyDescent="0.4">
      <c r="A303" s="3" t="s">
        <v>281</v>
      </c>
      <c r="B303" s="3" t="s">
        <v>264</v>
      </c>
      <c r="C303" s="3" t="s">
        <v>228</v>
      </c>
      <c r="D303" t="s">
        <v>280</v>
      </c>
      <c r="E303" s="4">
        <v>14495.8</v>
      </c>
    </row>
    <row r="304" spans="1:5" ht="15" thickBot="1" x14ac:dyDescent="0.4">
      <c r="A304" s="76" t="s">
        <v>570</v>
      </c>
      <c r="B304" s="77"/>
      <c r="C304" s="77"/>
      <c r="D304" s="78"/>
      <c r="E304" s="5">
        <f>SUM(E267:E303)</f>
        <v>928624.48132000025</v>
      </c>
    </row>
    <row r="305" spans="1:5" x14ac:dyDescent="0.35">
      <c r="B305" s="7"/>
      <c r="E305" s="4"/>
    </row>
    <row r="306" spans="1:5" x14ac:dyDescent="0.35">
      <c r="A306" s="3" t="s">
        <v>169</v>
      </c>
      <c r="B306" s="3" t="s">
        <v>426</v>
      </c>
      <c r="C306" s="3" t="s">
        <v>57</v>
      </c>
      <c r="D306" t="s">
        <v>425</v>
      </c>
      <c r="E306" s="4">
        <v>30000</v>
      </c>
    </row>
    <row r="307" spans="1:5" x14ac:dyDescent="0.35">
      <c r="A307" s="3" t="s">
        <v>169</v>
      </c>
      <c r="B307" s="3" t="s">
        <v>168</v>
      </c>
      <c r="C307" s="3" t="s">
        <v>8</v>
      </c>
      <c r="D307" t="s">
        <v>175</v>
      </c>
      <c r="E307" s="4">
        <v>21500</v>
      </c>
    </row>
    <row r="308" spans="1:5" x14ac:dyDescent="0.35">
      <c r="A308" s="3" t="s">
        <v>169</v>
      </c>
      <c r="B308" s="3" t="s">
        <v>168</v>
      </c>
      <c r="C308" s="3" t="s">
        <v>61</v>
      </c>
      <c r="D308" t="s">
        <v>174</v>
      </c>
      <c r="E308" s="4">
        <v>21500</v>
      </c>
    </row>
    <row r="309" spans="1:5" x14ac:dyDescent="0.35">
      <c r="A309" s="3" t="s">
        <v>169</v>
      </c>
      <c r="B309" s="3" t="s">
        <v>168</v>
      </c>
      <c r="C309" s="3" t="s">
        <v>173</v>
      </c>
      <c r="D309" t="s">
        <v>172</v>
      </c>
      <c r="E309" s="4">
        <v>15000</v>
      </c>
    </row>
    <row r="310" spans="1:5" x14ac:dyDescent="0.35">
      <c r="A310" s="3" t="s">
        <v>169</v>
      </c>
      <c r="B310" s="3" t="s">
        <v>168</v>
      </c>
      <c r="C310" s="3" t="s">
        <v>171</v>
      </c>
      <c r="D310" t="s">
        <v>170</v>
      </c>
      <c r="E310" s="4">
        <v>2000</v>
      </c>
    </row>
    <row r="311" spans="1:5" ht="15" thickBot="1" x14ac:dyDescent="0.4">
      <c r="A311" s="3" t="s">
        <v>169</v>
      </c>
      <c r="B311" s="3" t="s">
        <v>168</v>
      </c>
      <c r="C311" s="3" t="s">
        <v>167</v>
      </c>
      <c r="D311" t="s">
        <v>166</v>
      </c>
      <c r="E311" s="4">
        <v>2000</v>
      </c>
    </row>
    <row r="312" spans="1:5" ht="15" thickBot="1" x14ac:dyDescent="0.4">
      <c r="A312" s="76" t="s">
        <v>571</v>
      </c>
      <c r="B312" s="77"/>
      <c r="C312" s="77"/>
      <c r="D312" s="78"/>
      <c r="E312" s="5">
        <f>SUM(E306:E311)</f>
        <v>92000</v>
      </c>
    </row>
    <row r="313" spans="1:5" x14ac:dyDescent="0.35">
      <c r="B313" s="7"/>
      <c r="E313" s="4"/>
    </row>
    <row r="314" spans="1:5" x14ac:dyDescent="0.35">
      <c r="A314" s="3" t="s">
        <v>299</v>
      </c>
      <c r="B314" s="3" t="s">
        <v>410</v>
      </c>
      <c r="C314" s="3" t="s">
        <v>64</v>
      </c>
      <c r="D314" t="s">
        <v>409</v>
      </c>
      <c r="E314" s="4">
        <v>8000</v>
      </c>
    </row>
    <row r="315" spans="1:5" x14ac:dyDescent="0.35">
      <c r="A315" s="3" t="s">
        <v>299</v>
      </c>
      <c r="B315" s="3" t="s">
        <v>397</v>
      </c>
      <c r="C315" s="3" t="s">
        <v>64</v>
      </c>
      <c r="D315" t="s">
        <v>406</v>
      </c>
      <c r="E315" s="6">
        <v>10100</v>
      </c>
    </row>
    <row r="316" spans="1:5" x14ac:dyDescent="0.35">
      <c r="A316" s="3" t="s">
        <v>299</v>
      </c>
      <c r="B316" s="3" t="s">
        <v>397</v>
      </c>
      <c r="C316" s="3" t="s">
        <v>404</v>
      </c>
      <c r="D316" t="s">
        <v>403</v>
      </c>
      <c r="E316" s="4">
        <v>184714.58</v>
      </c>
    </row>
    <row r="317" spans="1:5" x14ac:dyDescent="0.35">
      <c r="A317" s="3" t="s">
        <v>299</v>
      </c>
      <c r="B317" s="3" t="s">
        <v>397</v>
      </c>
      <c r="C317" s="3" t="s">
        <v>270</v>
      </c>
      <c r="D317" t="s">
        <v>402</v>
      </c>
      <c r="E317" s="4">
        <v>17000</v>
      </c>
    </row>
    <row r="318" spans="1:5" x14ac:dyDescent="0.35">
      <c r="A318" s="3" t="s">
        <v>299</v>
      </c>
      <c r="B318" s="3" t="s">
        <v>397</v>
      </c>
      <c r="C318" s="3" t="s">
        <v>268</v>
      </c>
      <c r="D318" t="s">
        <v>401</v>
      </c>
      <c r="E318" s="4">
        <v>3000</v>
      </c>
    </row>
    <row r="319" spans="1:5" x14ac:dyDescent="0.35">
      <c r="A319" s="3" t="s">
        <v>299</v>
      </c>
      <c r="B319" s="3" t="s">
        <v>397</v>
      </c>
      <c r="C319" s="3" t="s">
        <v>266</v>
      </c>
      <c r="D319" t="s">
        <v>400</v>
      </c>
      <c r="E319" s="4">
        <v>3000</v>
      </c>
    </row>
    <row r="320" spans="1:5" x14ac:dyDescent="0.35">
      <c r="A320" s="3" t="s">
        <v>299</v>
      </c>
      <c r="B320" s="3" t="s">
        <v>397</v>
      </c>
      <c r="C320" s="3" t="s">
        <v>263</v>
      </c>
      <c r="D320" t="s">
        <v>399</v>
      </c>
      <c r="E320" s="4">
        <v>1000</v>
      </c>
    </row>
    <row r="321" spans="1:5" x14ac:dyDescent="0.35">
      <c r="A321" s="3" t="s">
        <v>299</v>
      </c>
      <c r="B321" s="3" t="s">
        <v>397</v>
      </c>
      <c r="C321" s="3" t="s">
        <v>398</v>
      </c>
      <c r="D321" t="s">
        <v>963</v>
      </c>
      <c r="E321" s="4">
        <v>25000</v>
      </c>
    </row>
    <row r="322" spans="1:5" x14ac:dyDescent="0.35">
      <c r="A322" s="3" t="s">
        <v>299</v>
      </c>
      <c r="B322" s="3" t="s">
        <v>397</v>
      </c>
      <c r="C322" s="3" t="s">
        <v>396</v>
      </c>
      <c r="D322" t="s">
        <v>964</v>
      </c>
      <c r="E322" s="4">
        <v>30000</v>
      </c>
    </row>
    <row r="323" spans="1:5" x14ac:dyDescent="0.35">
      <c r="A323" s="3" t="s">
        <v>299</v>
      </c>
      <c r="B323" s="11">
        <v>2314</v>
      </c>
      <c r="C323" s="3" t="s">
        <v>316</v>
      </c>
      <c r="D323" t="s">
        <v>395</v>
      </c>
      <c r="E323" s="4">
        <v>100000</v>
      </c>
    </row>
    <row r="324" spans="1:5" x14ac:dyDescent="0.35">
      <c r="A324" s="3" t="s">
        <v>299</v>
      </c>
      <c r="B324" s="3" t="s">
        <v>264</v>
      </c>
      <c r="C324" s="3" t="s">
        <v>8</v>
      </c>
      <c r="D324" t="s">
        <v>301</v>
      </c>
      <c r="E324" s="4">
        <v>14000</v>
      </c>
    </row>
    <row r="325" spans="1:5" x14ac:dyDescent="0.35">
      <c r="A325" s="3" t="s">
        <v>299</v>
      </c>
      <c r="B325" s="3" t="s">
        <v>264</v>
      </c>
      <c r="C325" s="3" t="s">
        <v>61</v>
      </c>
      <c r="D325" t="s">
        <v>300</v>
      </c>
      <c r="E325" s="4">
        <v>3000</v>
      </c>
    </row>
    <row r="326" spans="1:5" ht="15" thickBot="1" x14ac:dyDescent="0.4">
      <c r="A326" s="3" t="s">
        <v>299</v>
      </c>
      <c r="B326" s="3" t="s">
        <v>264</v>
      </c>
      <c r="C326" s="3" t="s">
        <v>173</v>
      </c>
      <c r="D326" t="s">
        <v>298</v>
      </c>
      <c r="E326" s="6">
        <v>28000</v>
      </c>
    </row>
    <row r="327" spans="1:5" ht="15" thickBot="1" x14ac:dyDescent="0.4">
      <c r="A327" s="76" t="s">
        <v>572</v>
      </c>
      <c r="B327" s="77"/>
      <c r="C327" s="77"/>
      <c r="D327" s="78"/>
      <c r="E327" s="5">
        <f>SUM(E314:E326)</f>
        <v>426814.57999999996</v>
      </c>
    </row>
    <row r="328" spans="1:5" x14ac:dyDescent="0.35">
      <c r="B328" s="7"/>
      <c r="E328" s="4"/>
    </row>
    <row r="329" spans="1:5" x14ac:dyDescent="0.35">
      <c r="A329" s="3" t="s">
        <v>200</v>
      </c>
      <c r="B329" s="11">
        <v>2315</v>
      </c>
      <c r="C329" s="3" t="s">
        <v>270</v>
      </c>
      <c r="D329" t="s">
        <v>394</v>
      </c>
      <c r="E329" s="4">
        <v>1500</v>
      </c>
    </row>
    <row r="330" spans="1:5" x14ac:dyDescent="0.35">
      <c r="A330" s="3" t="s">
        <v>200</v>
      </c>
      <c r="B330" s="3" t="s">
        <v>264</v>
      </c>
      <c r="C330" s="3" t="s">
        <v>297</v>
      </c>
      <c r="D330" t="s">
        <v>296</v>
      </c>
      <c r="E330" s="4">
        <v>22169.96</v>
      </c>
    </row>
    <row r="331" spans="1:5" x14ac:dyDescent="0.35">
      <c r="A331" s="3" t="s">
        <v>200</v>
      </c>
      <c r="B331" s="3" t="s">
        <v>264</v>
      </c>
      <c r="C331" s="3" t="s">
        <v>53</v>
      </c>
      <c r="D331" t="s">
        <v>289</v>
      </c>
      <c r="E331" s="6">
        <v>27830.04</v>
      </c>
    </row>
    <row r="332" spans="1:5" x14ac:dyDescent="0.35">
      <c r="A332" s="3" t="s">
        <v>200</v>
      </c>
      <c r="B332" s="3" t="s">
        <v>272</v>
      </c>
      <c r="C332" s="3" t="s">
        <v>8</v>
      </c>
      <c r="D332" t="s">
        <v>275</v>
      </c>
      <c r="E332" s="6">
        <f>120000-15004</f>
        <v>104996</v>
      </c>
    </row>
    <row r="333" spans="1:5" x14ac:dyDescent="0.35">
      <c r="A333" s="3" t="s">
        <v>200</v>
      </c>
      <c r="B333" s="3" t="s">
        <v>272</v>
      </c>
      <c r="C333" s="3" t="s">
        <v>55</v>
      </c>
      <c r="D333" t="s">
        <v>274</v>
      </c>
      <c r="E333" s="6">
        <v>32657.9</v>
      </c>
    </row>
    <row r="334" spans="1:5" x14ac:dyDescent="0.35">
      <c r="A334" s="3" t="s">
        <v>200</v>
      </c>
      <c r="B334" s="3" t="s">
        <v>272</v>
      </c>
      <c r="C334" s="3" t="s">
        <v>242</v>
      </c>
      <c r="D334" t="s">
        <v>273</v>
      </c>
      <c r="E334" s="6">
        <v>54147.5</v>
      </c>
    </row>
    <row r="335" spans="1:5" x14ac:dyDescent="0.35">
      <c r="A335" s="10" t="s">
        <v>200</v>
      </c>
      <c r="B335" s="10" t="s">
        <v>272</v>
      </c>
      <c r="C335" s="10" t="s">
        <v>53</v>
      </c>
      <c r="D335" s="8" t="s">
        <v>271</v>
      </c>
      <c r="E335" s="6">
        <f>5214.13+15004</f>
        <v>20218.13</v>
      </c>
    </row>
    <row r="336" spans="1:5" x14ac:dyDescent="0.35">
      <c r="A336" s="3" t="s">
        <v>200</v>
      </c>
      <c r="B336" s="3" t="s">
        <v>272</v>
      </c>
      <c r="C336" s="10" t="s">
        <v>270</v>
      </c>
      <c r="D336" s="8" t="s">
        <v>269</v>
      </c>
      <c r="E336" s="6">
        <v>4200</v>
      </c>
    </row>
    <row r="337" spans="1:5" x14ac:dyDescent="0.35">
      <c r="A337" s="3" t="s">
        <v>200</v>
      </c>
      <c r="B337" s="3" t="s">
        <v>272</v>
      </c>
      <c r="C337" s="10" t="s">
        <v>268</v>
      </c>
      <c r="D337" s="8" t="s">
        <v>267</v>
      </c>
      <c r="E337" s="6">
        <v>4200</v>
      </c>
    </row>
    <row r="338" spans="1:5" x14ac:dyDescent="0.35">
      <c r="A338" s="3" t="s">
        <v>200</v>
      </c>
      <c r="B338" s="3" t="s">
        <v>272</v>
      </c>
      <c r="C338" s="10" t="s">
        <v>266</v>
      </c>
      <c r="D338" s="8" t="s">
        <v>265</v>
      </c>
      <c r="E338" s="6">
        <v>4200</v>
      </c>
    </row>
    <row r="339" spans="1:5" x14ac:dyDescent="0.35">
      <c r="A339" s="3" t="s">
        <v>200</v>
      </c>
      <c r="B339" s="3" t="s">
        <v>272</v>
      </c>
      <c r="C339" s="10" t="s">
        <v>263</v>
      </c>
      <c r="D339" s="8" t="s">
        <v>262</v>
      </c>
      <c r="E339" s="6">
        <v>4200</v>
      </c>
    </row>
    <row r="340" spans="1:5" x14ac:dyDescent="0.35">
      <c r="A340" s="3" t="s">
        <v>200</v>
      </c>
      <c r="B340" s="3" t="s">
        <v>252</v>
      </c>
      <c r="C340" s="3" t="s">
        <v>20</v>
      </c>
      <c r="D340" t="s">
        <v>261</v>
      </c>
      <c r="E340" s="4">
        <v>28074</v>
      </c>
    </row>
    <row r="341" spans="1:5" x14ac:dyDescent="0.35">
      <c r="A341" s="3" t="s">
        <v>200</v>
      </c>
      <c r="B341" s="3" t="s">
        <v>252</v>
      </c>
      <c r="C341" s="3" t="s">
        <v>18</v>
      </c>
      <c r="D341" t="s">
        <v>260</v>
      </c>
      <c r="E341" s="4">
        <v>4160.72</v>
      </c>
    </row>
    <row r="342" spans="1:5" x14ac:dyDescent="0.35">
      <c r="A342" s="3" t="s">
        <v>200</v>
      </c>
      <c r="B342" s="3" t="s">
        <v>252</v>
      </c>
      <c r="C342" s="3" t="s">
        <v>16</v>
      </c>
      <c r="D342" t="s">
        <v>259</v>
      </c>
      <c r="E342" s="4">
        <v>17817.939999999999</v>
      </c>
    </row>
    <row r="343" spans="1:5" x14ac:dyDescent="0.35">
      <c r="A343" s="3" t="s">
        <v>200</v>
      </c>
      <c r="B343" s="3" t="s">
        <v>252</v>
      </c>
      <c r="C343" s="3" t="s">
        <v>14</v>
      </c>
      <c r="D343" t="s">
        <v>258</v>
      </c>
      <c r="E343" s="4">
        <v>39142.6</v>
      </c>
    </row>
    <row r="344" spans="1:5" x14ac:dyDescent="0.35">
      <c r="A344" s="3" t="s">
        <v>200</v>
      </c>
      <c r="B344" s="3" t="s">
        <v>252</v>
      </c>
      <c r="C344" s="3" t="s">
        <v>117</v>
      </c>
      <c r="D344" t="s">
        <v>257</v>
      </c>
      <c r="E344" s="4">
        <v>35533.82</v>
      </c>
    </row>
    <row r="345" spans="1:5" x14ac:dyDescent="0.35">
      <c r="A345" s="3" t="s">
        <v>200</v>
      </c>
      <c r="B345" s="3" t="s">
        <v>252</v>
      </c>
      <c r="C345" s="3" t="s">
        <v>115</v>
      </c>
      <c r="D345" t="s">
        <v>256</v>
      </c>
      <c r="E345" s="4">
        <v>65850.210000000006</v>
      </c>
    </row>
    <row r="346" spans="1:5" x14ac:dyDescent="0.35">
      <c r="A346" s="3" t="s">
        <v>200</v>
      </c>
      <c r="B346" s="3" t="s">
        <v>252</v>
      </c>
      <c r="C346" s="3" t="s">
        <v>12</v>
      </c>
      <c r="D346" t="s">
        <v>255</v>
      </c>
      <c r="E346" s="4">
        <v>5000</v>
      </c>
    </row>
    <row r="347" spans="1:5" x14ac:dyDescent="0.35">
      <c r="A347" s="3" t="s">
        <v>200</v>
      </c>
      <c r="B347" s="3" t="s">
        <v>252</v>
      </c>
      <c r="C347" s="3" t="s">
        <v>10</v>
      </c>
      <c r="D347" t="s">
        <v>254</v>
      </c>
      <c r="E347" s="4">
        <v>64515.962940000005</v>
      </c>
    </row>
    <row r="348" spans="1:5" x14ac:dyDescent="0.35">
      <c r="A348" s="3" t="s">
        <v>200</v>
      </c>
      <c r="B348" s="3" t="s">
        <v>252</v>
      </c>
      <c r="C348" s="3" t="s">
        <v>83</v>
      </c>
      <c r="D348" t="s">
        <v>253</v>
      </c>
      <c r="E348" s="4">
        <v>1264.45</v>
      </c>
    </row>
    <row r="349" spans="1:5" x14ac:dyDescent="0.35">
      <c r="A349" s="3" t="s">
        <v>200</v>
      </c>
      <c r="B349" s="3" t="s">
        <v>252</v>
      </c>
      <c r="C349" s="3" t="s">
        <v>251</v>
      </c>
      <c r="D349" t="s">
        <v>250</v>
      </c>
      <c r="E349" s="4">
        <v>4000</v>
      </c>
    </row>
    <row r="350" spans="1:5" x14ac:dyDescent="0.35">
      <c r="A350" s="3" t="s">
        <v>200</v>
      </c>
      <c r="B350" s="3" t="s">
        <v>221</v>
      </c>
      <c r="C350" s="3" t="s">
        <v>249</v>
      </c>
      <c r="D350" t="s">
        <v>248</v>
      </c>
      <c r="E350" s="4">
        <v>100</v>
      </c>
    </row>
    <row r="351" spans="1:5" x14ac:dyDescent="0.35">
      <c r="A351" s="3" t="s">
        <v>200</v>
      </c>
      <c r="B351" s="3" t="s">
        <v>221</v>
      </c>
      <c r="C351" s="3" t="s">
        <v>10</v>
      </c>
      <c r="D351" t="s">
        <v>247</v>
      </c>
      <c r="E351" s="4">
        <v>100</v>
      </c>
    </row>
    <row r="352" spans="1:5" x14ac:dyDescent="0.35">
      <c r="A352" s="3" t="s">
        <v>200</v>
      </c>
      <c r="B352" s="3" t="s">
        <v>221</v>
      </c>
      <c r="C352" s="3" t="s">
        <v>70</v>
      </c>
      <c r="D352" t="s">
        <v>246</v>
      </c>
      <c r="E352" s="4">
        <v>19702</v>
      </c>
    </row>
    <row r="353" spans="1:5" x14ac:dyDescent="0.35">
      <c r="A353" s="3" t="s">
        <v>200</v>
      </c>
      <c r="B353" s="3" t="s">
        <v>221</v>
      </c>
      <c r="C353" s="3" t="s">
        <v>8</v>
      </c>
      <c r="D353" t="s">
        <v>245</v>
      </c>
      <c r="E353" s="6">
        <v>18000</v>
      </c>
    </row>
    <row r="354" spans="1:5" x14ac:dyDescent="0.35">
      <c r="A354" s="3" t="s">
        <v>200</v>
      </c>
      <c r="B354" s="3" t="s">
        <v>221</v>
      </c>
      <c r="C354" s="3" t="s">
        <v>57</v>
      </c>
      <c r="D354" t="s">
        <v>244</v>
      </c>
      <c r="E354" s="4">
        <v>190689.24</v>
      </c>
    </row>
    <row r="355" spans="1:5" x14ac:dyDescent="0.35">
      <c r="A355" s="3" t="s">
        <v>200</v>
      </c>
      <c r="B355" s="3" t="s">
        <v>221</v>
      </c>
      <c r="C355" s="3" t="s">
        <v>55</v>
      </c>
      <c r="D355" t="s">
        <v>243</v>
      </c>
      <c r="E355" s="4">
        <v>39291.120000000003</v>
      </c>
    </row>
    <row r="356" spans="1:5" x14ac:dyDescent="0.35">
      <c r="A356" s="3" t="s">
        <v>200</v>
      </c>
      <c r="B356" s="3" t="s">
        <v>221</v>
      </c>
      <c r="C356" s="3" t="s">
        <v>242</v>
      </c>
      <c r="D356" t="s">
        <v>241</v>
      </c>
      <c r="E356" s="4">
        <v>27935.52</v>
      </c>
    </row>
    <row r="357" spans="1:5" x14ac:dyDescent="0.35">
      <c r="A357" s="3" t="s">
        <v>200</v>
      </c>
      <c r="B357" s="3" t="s">
        <v>221</v>
      </c>
      <c r="C357" s="3" t="s">
        <v>240</v>
      </c>
      <c r="D357" t="s">
        <v>239</v>
      </c>
      <c r="E357" s="4">
        <v>42108</v>
      </c>
    </row>
    <row r="358" spans="1:5" x14ac:dyDescent="0.35">
      <c r="A358" s="3" t="s">
        <v>200</v>
      </c>
      <c r="B358" s="3" t="s">
        <v>221</v>
      </c>
      <c r="C358" s="3" t="s">
        <v>238</v>
      </c>
      <c r="D358" t="s">
        <v>237</v>
      </c>
      <c r="E358" s="4">
        <v>175000</v>
      </c>
    </row>
    <row r="359" spans="1:5" x14ac:dyDescent="0.35">
      <c r="A359" s="3" t="s">
        <v>200</v>
      </c>
      <c r="B359" s="3" t="s">
        <v>221</v>
      </c>
      <c r="C359" s="3" t="s">
        <v>236</v>
      </c>
      <c r="D359" t="s">
        <v>235</v>
      </c>
      <c r="E359" s="4">
        <v>14520</v>
      </c>
    </row>
    <row r="360" spans="1:5" x14ac:dyDescent="0.35">
      <c r="A360" s="3" t="s">
        <v>200</v>
      </c>
      <c r="B360" s="3" t="s">
        <v>221</v>
      </c>
      <c r="C360" s="3" t="s">
        <v>234</v>
      </c>
      <c r="D360" t="s">
        <v>233</v>
      </c>
      <c r="E360" s="4">
        <v>28714.68</v>
      </c>
    </row>
    <row r="361" spans="1:5" x14ac:dyDescent="0.35">
      <c r="A361" s="3" t="s">
        <v>200</v>
      </c>
      <c r="B361" s="3" t="s">
        <v>221</v>
      </c>
      <c r="C361" s="3" t="s">
        <v>232</v>
      </c>
      <c r="D361" t="s">
        <v>231</v>
      </c>
      <c r="E361" s="4">
        <v>14366.04</v>
      </c>
    </row>
    <row r="362" spans="1:5" x14ac:dyDescent="0.35">
      <c r="A362" s="3" t="s">
        <v>200</v>
      </c>
      <c r="B362" s="3" t="s">
        <v>221</v>
      </c>
      <c r="C362" s="3" t="s">
        <v>230</v>
      </c>
      <c r="D362" t="s">
        <v>229</v>
      </c>
      <c r="E362" s="4">
        <v>14868.48</v>
      </c>
    </row>
    <row r="363" spans="1:5" x14ac:dyDescent="0.35">
      <c r="A363" s="3" t="s">
        <v>200</v>
      </c>
      <c r="B363" s="3" t="s">
        <v>221</v>
      </c>
      <c r="C363" s="3" t="s">
        <v>228</v>
      </c>
      <c r="D363" t="s">
        <v>227</v>
      </c>
      <c r="E363" s="4">
        <v>12500</v>
      </c>
    </row>
    <row r="364" spans="1:5" x14ac:dyDescent="0.35">
      <c r="A364" s="3" t="s">
        <v>200</v>
      </c>
      <c r="B364" s="3" t="s">
        <v>221</v>
      </c>
      <c r="C364" s="3" t="s">
        <v>226</v>
      </c>
      <c r="D364" t="s">
        <v>225</v>
      </c>
      <c r="E364" s="4">
        <v>7724.64</v>
      </c>
    </row>
    <row r="365" spans="1:5" x14ac:dyDescent="0.35">
      <c r="A365" s="3" t="s">
        <v>200</v>
      </c>
      <c r="B365" s="3" t="s">
        <v>221</v>
      </c>
      <c r="C365" s="10" t="s">
        <v>270</v>
      </c>
      <c r="D365" s="10" t="s">
        <v>965</v>
      </c>
      <c r="E365" s="4">
        <v>1000</v>
      </c>
    </row>
    <row r="366" spans="1:5" x14ac:dyDescent="0.35">
      <c r="A366" s="3" t="s">
        <v>200</v>
      </c>
      <c r="B366" s="3" t="s">
        <v>221</v>
      </c>
      <c r="C366" s="3" t="s">
        <v>224</v>
      </c>
      <c r="D366" t="s">
        <v>223</v>
      </c>
      <c r="E366" s="4">
        <v>8000</v>
      </c>
    </row>
    <row r="367" spans="1:5" x14ac:dyDescent="0.35">
      <c r="A367" s="3" t="s">
        <v>200</v>
      </c>
      <c r="B367" s="3" t="s">
        <v>221</v>
      </c>
      <c r="C367" s="3" t="s">
        <v>171</v>
      </c>
      <c r="D367" t="s">
        <v>222</v>
      </c>
      <c r="E367" s="4">
        <v>59000</v>
      </c>
    </row>
    <row r="368" spans="1:5" x14ac:dyDescent="0.35">
      <c r="A368" s="3" t="s">
        <v>200</v>
      </c>
      <c r="B368" s="3" t="s">
        <v>221</v>
      </c>
      <c r="C368" s="3" t="s">
        <v>167</v>
      </c>
      <c r="D368" t="s">
        <v>220</v>
      </c>
      <c r="E368" s="4">
        <v>12000</v>
      </c>
    </row>
    <row r="369" spans="1:5" x14ac:dyDescent="0.35">
      <c r="A369" s="3" t="s">
        <v>200</v>
      </c>
      <c r="B369" s="3" t="s">
        <v>199</v>
      </c>
      <c r="C369" s="3" t="s">
        <v>117</v>
      </c>
      <c r="D369" t="s">
        <v>219</v>
      </c>
      <c r="E369" s="4">
        <v>128200.46</v>
      </c>
    </row>
    <row r="370" spans="1:5" x14ac:dyDescent="0.35">
      <c r="A370" s="3" t="s">
        <v>200</v>
      </c>
      <c r="B370" s="3" t="s">
        <v>199</v>
      </c>
      <c r="C370" s="3" t="s">
        <v>115</v>
      </c>
      <c r="D370" t="s">
        <v>218</v>
      </c>
      <c r="E370" s="4">
        <v>281737.8</v>
      </c>
    </row>
    <row r="371" spans="1:5" x14ac:dyDescent="0.35">
      <c r="A371" s="3" t="s">
        <v>200</v>
      </c>
      <c r="B371" s="3" t="s">
        <v>199</v>
      </c>
      <c r="C371" s="3" t="s">
        <v>10</v>
      </c>
      <c r="D371" t="s">
        <v>217</v>
      </c>
      <c r="E371" s="4">
        <v>117242.34236</v>
      </c>
    </row>
    <row r="372" spans="1:5" x14ac:dyDescent="0.35">
      <c r="A372" s="3" t="s">
        <v>200</v>
      </c>
      <c r="B372" s="3" t="s">
        <v>199</v>
      </c>
      <c r="C372" s="3" t="s">
        <v>107</v>
      </c>
      <c r="D372" t="s">
        <v>216</v>
      </c>
      <c r="E372" s="4">
        <v>2000</v>
      </c>
    </row>
    <row r="373" spans="1:5" x14ac:dyDescent="0.35">
      <c r="A373" s="3" t="s">
        <v>200</v>
      </c>
      <c r="B373" s="3" t="s">
        <v>199</v>
      </c>
      <c r="C373" s="3" t="s">
        <v>215</v>
      </c>
      <c r="D373" t="s">
        <v>214</v>
      </c>
      <c r="E373" s="4">
        <v>3000</v>
      </c>
    </row>
    <row r="374" spans="1:5" x14ac:dyDescent="0.35">
      <c r="A374" s="3" t="s">
        <v>200</v>
      </c>
      <c r="B374" s="3" t="s">
        <v>199</v>
      </c>
      <c r="C374" s="3" t="s">
        <v>103</v>
      </c>
      <c r="D374" t="s">
        <v>213</v>
      </c>
      <c r="E374" s="4">
        <v>30000</v>
      </c>
    </row>
    <row r="375" spans="1:5" x14ac:dyDescent="0.35">
      <c r="A375" s="3" t="s">
        <v>200</v>
      </c>
      <c r="B375" s="3" t="s">
        <v>199</v>
      </c>
      <c r="C375" s="3" t="s">
        <v>97</v>
      </c>
      <c r="D375" t="s">
        <v>212</v>
      </c>
      <c r="E375" s="4">
        <v>2000</v>
      </c>
    </row>
    <row r="376" spans="1:5" x14ac:dyDescent="0.35">
      <c r="A376" s="3" t="s">
        <v>200</v>
      </c>
      <c r="B376" s="3" t="s">
        <v>199</v>
      </c>
      <c r="C376" s="3" t="s">
        <v>83</v>
      </c>
      <c r="D376" t="s">
        <v>211</v>
      </c>
      <c r="E376" s="4">
        <v>110000</v>
      </c>
    </row>
    <row r="377" spans="1:5" x14ac:dyDescent="0.35">
      <c r="A377" s="3" t="s">
        <v>200</v>
      </c>
      <c r="B377" s="3" t="s">
        <v>199</v>
      </c>
      <c r="C377" s="3" t="s">
        <v>210</v>
      </c>
      <c r="D377" t="s">
        <v>209</v>
      </c>
      <c r="E377" s="4">
        <v>55000</v>
      </c>
    </row>
    <row r="378" spans="1:5" x14ac:dyDescent="0.35">
      <c r="A378" s="3" t="s">
        <v>200</v>
      </c>
      <c r="B378" s="3" t="s">
        <v>199</v>
      </c>
      <c r="C378" s="3" t="s">
        <v>81</v>
      </c>
      <c r="D378" t="s">
        <v>208</v>
      </c>
      <c r="E378" s="4">
        <v>20000</v>
      </c>
    </row>
    <row r="379" spans="1:5" x14ac:dyDescent="0.35">
      <c r="A379" s="3" t="s">
        <v>200</v>
      </c>
      <c r="B379" s="3" t="s">
        <v>199</v>
      </c>
      <c r="C379" s="3" t="s">
        <v>79</v>
      </c>
      <c r="D379" t="s">
        <v>207</v>
      </c>
      <c r="E379" s="4">
        <v>3000</v>
      </c>
    </row>
    <row r="380" spans="1:5" x14ac:dyDescent="0.35">
      <c r="A380" s="3" t="s">
        <v>200</v>
      </c>
      <c r="B380" s="3" t="s">
        <v>199</v>
      </c>
      <c r="C380" s="3" t="s">
        <v>206</v>
      </c>
      <c r="D380" t="s">
        <v>205</v>
      </c>
      <c r="E380" s="4">
        <v>11000</v>
      </c>
    </row>
    <row r="381" spans="1:5" x14ac:dyDescent="0.35">
      <c r="A381" s="3" t="s">
        <v>200</v>
      </c>
      <c r="B381" s="3" t="s">
        <v>199</v>
      </c>
      <c r="C381" s="3" t="s">
        <v>75</v>
      </c>
      <c r="D381" t="s">
        <v>204</v>
      </c>
      <c r="E381" s="4">
        <v>3000</v>
      </c>
    </row>
    <row r="382" spans="1:5" x14ac:dyDescent="0.35">
      <c r="A382" s="3" t="s">
        <v>200</v>
      </c>
      <c r="B382" s="3" t="s">
        <v>199</v>
      </c>
      <c r="C382" s="3" t="s">
        <v>41</v>
      </c>
      <c r="D382" t="s">
        <v>203</v>
      </c>
      <c r="E382" s="4">
        <v>5000</v>
      </c>
    </row>
    <row r="383" spans="1:5" x14ac:dyDescent="0.35">
      <c r="A383" s="3" t="s">
        <v>200</v>
      </c>
      <c r="B383" s="3" t="s">
        <v>199</v>
      </c>
      <c r="C383" s="3" t="s">
        <v>202</v>
      </c>
      <c r="D383" t="s">
        <v>201</v>
      </c>
      <c r="E383" s="4">
        <v>5000</v>
      </c>
    </row>
    <row r="384" spans="1:5" ht="15" thickBot="1" x14ac:dyDescent="0.4">
      <c r="A384" s="3" t="s">
        <v>200</v>
      </c>
      <c r="B384" s="3" t="s">
        <v>199</v>
      </c>
      <c r="C384" s="3" t="s">
        <v>198</v>
      </c>
      <c r="D384" t="s">
        <v>197</v>
      </c>
      <c r="E384" s="4">
        <v>4000</v>
      </c>
    </row>
    <row r="385" spans="1:5" ht="15" thickBot="1" x14ac:dyDescent="0.4">
      <c r="A385" s="76" t="s">
        <v>573</v>
      </c>
      <c r="B385" s="77"/>
      <c r="C385" s="77"/>
      <c r="D385" s="78"/>
      <c r="E385" s="5">
        <f>SUM(E329:E384)</f>
        <v>2011479.5552999997</v>
      </c>
    </row>
    <row r="386" spans="1:5" x14ac:dyDescent="0.35">
      <c r="B386" s="7"/>
      <c r="E386" s="4"/>
    </row>
    <row r="387" spans="1:5" x14ac:dyDescent="0.35">
      <c r="A387" s="3" t="s">
        <v>178</v>
      </c>
      <c r="B387" s="3" t="s">
        <v>373</v>
      </c>
      <c r="C387" s="3" t="s">
        <v>22</v>
      </c>
      <c r="D387" t="s">
        <v>393</v>
      </c>
      <c r="E387" s="4">
        <v>11040.4</v>
      </c>
    </row>
    <row r="388" spans="1:5" x14ac:dyDescent="0.35">
      <c r="A388" s="3" t="s">
        <v>178</v>
      </c>
      <c r="B388" s="3" t="s">
        <v>373</v>
      </c>
      <c r="C388" s="3" t="s">
        <v>20</v>
      </c>
      <c r="D388" t="s">
        <v>392</v>
      </c>
      <c r="E388" s="4">
        <v>9358</v>
      </c>
    </row>
    <row r="389" spans="1:5" x14ac:dyDescent="0.35">
      <c r="A389" s="3" t="s">
        <v>178</v>
      </c>
      <c r="B389" s="3" t="s">
        <v>373</v>
      </c>
      <c r="C389" s="3" t="s">
        <v>18</v>
      </c>
      <c r="D389" t="s">
        <v>391</v>
      </c>
      <c r="E389" s="4">
        <v>3060.54</v>
      </c>
    </row>
    <row r="390" spans="1:5" x14ac:dyDescent="0.35">
      <c r="A390" s="3" t="s">
        <v>178</v>
      </c>
      <c r="B390" s="3" t="s">
        <v>373</v>
      </c>
      <c r="C390" s="3" t="s">
        <v>16</v>
      </c>
      <c r="D390" t="s">
        <v>390</v>
      </c>
      <c r="E390" s="4">
        <v>14145.88</v>
      </c>
    </row>
    <row r="391" spans="1:5" x14ac:dyDescent="0.35">
      <c r="A391" s="3" t="s">
        <v>178</v>
      </c>
      <c r="B391" s="3" t="s">
        <v>373</v>
      </c>
      <c r="C391" s="3" t="s">
        <v>14</v>
      </c>
      <c r="D391" t="s">
        <v>389</v>
      </c>
      <c r="E391" s="4">
        <v>36157.060000000005</v>
      </c>
    </row>
    <row r="392" spans="1:5" x14ac:dyDescent="0.35">
      <c r="A392" s="3" t="s">
        <v>178</v>
      </c>
      <c r="B392" s="3" t="s">
        <v>373</v>
      </c>
      <c r="C392" s="3" t="s">
        <v>12</v>
      </c>
      <c r="D392" t="s">
        <v>388</v>
      </c>
      <c r="E392" s="4">
        <v>500</v>
      </c>
    </row>
    <row r="393" spans="1:5" x14ac:dyDescent="0.35">
      <c r="A393" s="3" t="s">
        <v>178</v>
      </c>
      <c r="B393" s="3" t="s">
        <v>373</v>
      </c>
      <c r="C393" s="3" t="s">
        <v>10</v>
      </c>
      <c r="D393" t="s">
        <v>387</v>
      </c>
      <c r="E393" s="4">
        <v>21029.642919999998</v>
      </c>
    </row>
    <row r="394" spans="1:5" x14ac:dyDescent="0.35">
      <c r="A394" s="3" t="s">
        <v>178</v>
      </c>
      <c r="B394" s="3" t="s">
        <v>373</v>
      </c>
      <c r="C394" s="3" t="s">
        <v>105</v>
      </c>
      <c r="D394" t="s">
        <v>386</v>
      </c>
      <c r="E394" s="4">
        <v>11000</v>
      </c>
    </row>
    <row r="395" spans="1:5" x14ac:dyDescent="0.35">
      <c r="A395" s="3" t="s">
        <v>178</v>
      </c>
      <c r="B395" s="3" t="s">
        <v>373</v>
      </c>
      <c r="C395" s="3" t="s">
        <v>8</v>
      </c>
      <c r="D395" t="s">
        <v>385</v>
      </c>
      <c r="E395" s="4">
        <v>20930</v>
      </c>
    </row>
    <row r="396" spans="1:5" x14ac:dyDescent="0.35">
      <c r="A396" s="3" t="s">
        <v>178</v>
      </c>
      <c r="B396" s="3" t="s">
        <v>373</v>
      </c>
      <c r="C396" s="3" t="s">
        <v>295</v>
      </c>
      <c r="D396" t="s">
        <v>384</v>
      </c>
      <c r="E396" s="4">
        <v>6500</v>
      </c>
    </row>
    <row r="397" spans="1:5" x14ac:dyDescent="0.35">
      <c r="A397" s="3" t="s">
        <v>178</v>
      </c>
      <c r="B397" s="3" t="s">
        <v>373</v>
      </c>
      <c r="C397" s="3" t="s">
        <v>57</v>
      </c>
      <c r="D397" t="s">
        <v>383</v>
      </c>
      <c r="E397" s="4">
        <v>34550.06</v>
      </c>
    </row>
    <row r="398" spans="1:5" x14ac:dyDescent="0.35">
      <c r="A398" s="3" t="s">
        <v>178</v>
      </c>
      <c r="B398" s="3" t="s">
        <v>373</v>
      </c>
      <c r="C398" s="3" t="s">
        <v>55</v>
      </c>
      <c r="D398" t="s">
        <v>382</v>
      </c>
      <c r="E398" s="4">
        <v>24393.599999999999</v>
      </c>
    </row>
    <row r="399" spans="1:5" x14ac:dyDescent="0.35">
      <c r="A399" s="3" t="s">
        <v>178</v>
      </c>
      <c r="B399" s="3" t="s">
        <v>373</v>
      </c>
      <c r="C399" s="3" t="s">
        <v>53</v>
      </c>
      <c r="D399" t="s">
        <v>381</v>
      </c>
      <c r="E399" s="4">
        <v>4070</v>
      </c>
    </row>
    <row r="400" spans="1:5" x14ac:dyDescent="0.35">
      <c r="A400" s="3" t="s">
        <v>178</v>
      </c>
      <c r="B400" s="3" t="s">
        <v>373</v>
      </c>
      <c r="C400" s="3" t="s">
        <v>268</v>
      </c>
      <c r="D400" t="s">
        <v>380</v>
      </c>
      <c r="E400" s="4">
        <v>3000</v>
      </c>
    </row>
    <row r="401" spans="1:5" x14ac:dyDescent="0.35">
      <c r="A401" s="3" t="s">
        <v>178</v>
      </c>
      <c r="B401" s="3" t="s">
        <v>373</v>
      </c>
      <c r="C401" s="3" t="s">
        <v>266</v>
      </c>
      <c r="D401" t="s">
        <v>379</v>
      </c>
      <c r="E401" s="4">
        <v>5000</v>
      </c>
    </row>
    <row r="402" spans="1:5" x14ac:dyDescent="0.35">
      <c r="A402" s="3" t="s">
        <v>178</v>
      </c>
      <c r="B402" s="3" t="s">
        <v>373</v>
      </c>
      <c r="C402" s="3" t="s">
        <v>263</v>
      </c>
      <c r="D402" t="s">
        <v>378</v>
      </c>
      <c r="E402" s="4">
        <v>22000</v>
      </c>
    </row>
    <row r="403" spans="1:5" x14ac:dyDescent="0.35">
      <c r="A403" s="3" t="s">
        <v>178</v>
      </c>
      <c r="B403" s="3" t="s">
        <v>373</v>
      </c>
      <c r="C403" s="3" t="s">
        <v>377</v>
      </c>
      <c r="D403" t="s">
        <v>376</v>
      </c>
      <c r="E403" s="4">
        <v>1000</v>
      </c>
    </row>
    <row r="404" spans="1:5" x14ac:dyDescent="0.35">
      <c r="A404" s="3" t="s">
        <v>178</v>
      </c>
      <c r="B404" s="3" t="s">
        <v>373</v>
      </c>
      <c r="C404" s="3" t="s">
        <v>375</v>
      </c>
      <c r="D404" t="s">
        <v>374</v>
      </c>
      <c r="E404" s="4">
        <v>900</v>
      </c>
    </row>
    <row r="405" spans="1:5" x14ac:dyDescent="0.35">
      <c r="A405" s="3" t="s">
        <v>178</v>
      </c>
      <c r="B405" s="3" t="s">
        <v>373</v>
      </c>
      <c r="C405" s="3" t="s">
        <v>41</v>
      </c>
      <c r="D405" t="s">
        <v>372</v>
      </c>
      <c r="E405" s="4">
        <v>2000</v>
      </c>
    </row>
    <row r="406" spans="1:5" x14ac:dyDescent="0.35">
      <c r="A406" s="3" t="s">
        <v>178</v>
      </c>
      <c r="B406" s="3" t="s">
        <v>177</v>
      </c>
      <c r="C406" s="3" t="s">
        <v>20</v>
      </c>
      <c r="D406" t="s">
        <v>183</v>
      </c>
      <c r="E406" s="4">
        <v>9358</v>
      </c>
    </row>
    <row r="407" spans="1:5" x14ac:dyDescent="0.35">
      <c r="A407" s="3" t="s">
        <v>178</v>
      </c>
      <c r="B407" s="3" t="s">
        <v>177</v>
      </c>
      <c r="C407" s="3" t="s">
        <v>18</v>
      </c>
      <c r="D407" t="s">
        <v>182</v>
      </c>
      <c r="E407" s="4">
        <v>1120.2</v>
      </c>
    </row>
    <row r="408" spans="1:5" x14ac:dyDescent="0.35">
      <c r="A408" s="3" t="s">
        <v>178</v>
      </c>
      <c r="B408" s="3" t="s">
        <v>177</v>
      </c>
      <c r="C408" s="3" t="s">
        <v>16</v>
      </c>
      <c r="D408" t="s">
        <v>181</v>
      </c>
      <c r="E408" s="4">
        <v>6173.58</v>
      </c>
    </row>
    <row r="409" spans="1:5" x14ac:dyDescent="0.35">
      <c r="A409" s="3" t="s">
        <v>178</v>
      </c>
      <c r="B409" s="3" t="s">
        <v>177</v>
      </c>
      <c r="C409" s="3" t="s">
        <v>14</v>
      </c>
      <c r="D409" t="s">
        <v>180</v>
      </c>
      <c r="E409" s="4">
        <v>13405</v>
      </c>
    </row>
    <row r="410" spans="1:5" x14ac:dyDescent="0.35">
      <c r="A410" s="3" t="s">
        <v>178</v>
      </c>
      <c r="B410" s="3" t="s">
        <v>177</v>
      </c>
      <c r="C410" s="3" t="s">
        <v>10</v>
      </c>
      <c r="D410" t="s">
        <v>179</v>
      </c>
      <c r="E410" s="4">
        <v>8596.2390799999994</v>
      </c>
    </row>
    <row r="411" spans="1:5" ht="15" thickBot="1" x14ac:dyDescent="0.4">
      <c r="A411" s="3" t="s">
        <v>178</v>
      </c>
      <c r="B411" s="3" t="s">
        <v>177</v>
      </c>
      <c r="C411" s="3" t="s">
        <v>97</v>
      </c>
      <c r="D411" t="s">
        <v>176</v>
      </c>
      <c r="E411" s="4">
        <v>2420</v>
      </c>
    </row>
    <row r="412" spans="1:5" ht="15" thickBot="1" x14ac:dyDescent="0.4">
      <c r="A412" s="76" t="s">
        <v>574</v>
      </c>
      <c r="B412" s="77"/>
      <c r="C412" s="77"/>
      <c r="D412" s="78"/>
      <c r="E412" s="5">
        <f>SUM(E387:E411)</f>
        <v>271708.20200000005</v>
      </c>
    </row>
    <row r="413" spans="1:5" x14ac:dyDescent="0.35">
      <c r="B413" s="7"/>
      <c r="E413" s="4"/>
    </row>
    <row r="414" spans="1:5" x14ac:dyDescent="0.35">
      <c r="A414" s="3" t="s">
        <v>187</v>
      </c>
      <c r="B414" s="3" t="s">
        <v>186</v>
      </c>
      <c r="C414" s="3" t="s">
        <v>189</v>
      </c>
      <c r="D414" t="s">
        <v>188</v>
      </c>
      <c r="E414" s="4">
        <v>2000</v>
      </c>
    </row>
    <row r="415" spans="1:5" ht="15" thickBot="1" x14ac:dyDescent="0.4">
      <c r="A415" s="3" t="s">
        <v>187</v>
      </c>
      <c r="B415" s="3" t="s">
        <v>186</v>
      </c>
      <c r="C415" s="3" t="s">
        <v>185</v>
      </c>
      <c r="D415" t="s">
        <v>184</v>
      </c>
      <c r="E415" s="4">
        <v>4000</v>
      </c>
    </row>
    <row r="416" spans="1:5" ht="15" thickBot="1" x14ac:dyDescent="0.4">
      <c r="A416" s="76" t="s">
        <v>575</v>
      </c>
      <c r="B416" s="77"/>
      <c r="C416" s="77"/>
      <c r="D416" s="78"/>
      <c r="E416" s="5">
        <f>SUM(E414:E415)</f>
        <v>6000</v>
      </c>
    </row>
    <row r="417" spans="2:5" x14ac:dyDescent="0.35">
      <c r="B417" s="7"/>
      <c r="E417" s="4"/>
    </row>
    <row r="419" spans="2:5" x14ac:dyDescent="0.35">
      <c r="D419" t="s">
        <v>0</v>
      </c>
      <c r="E419" s="30">
        <f>E416+E412+E385+E327+E312+E304+E265+E218+E197+E174+E170+E112+E66</f>
        <v>24149999.999759998</v>
      </c>
    </row>
  </sheetData>
  <mergeCells count="14">
    <mergeCell ref="A412:D412"/>
    <mergeCell ref="A416:D416"/>
    <mergeCell ref="A218:D218"/>
    <mergeCell ref="A265:D265"/>
    <mergeCell ref="A304:D304"/>
    <mergeCell ref="A312:D312"/>
    <mergeCell ref="A327:D327"/>
    <mergeCell ref="A385:D385"/>
    <mergeCell ref="A197:D197"/>
    <mergeCell ref="A9:E9"/>
    <mergeCell ref="A66:D66"/>
    <mergeCell ref="A112:D112"/>
    <mergeCell ref="A170:D170"/>
    <mergeCell ref="A174:D17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3"/>
  <sheetViews>
    <sheetView showGridLines="0" tabSelected="1" topLeftCell="A766" zoomScale="110" zoomScaleNormal="110" workbookViewId="0">
      <selection activeCell="E779" sqref="E779"/>
    </sheetView>
  </sheetViews>
  <sheetFormatPr baseColWidth="10" defaultColWidth="8.7265625" defaultRowHeight="14.5" x14ac:dyDescent="0.35"/>
  <cols>
    <col min="2" max="2" width="5.7265625" style="60" customWidth="1"/>
    <col min="3" max="3" width="6.7265625" style="60" customWidth="1"/>
    <col min="4" max="4" width="6.81640625" style="60" customWidth="1"/>
    <col min="5" max="5" width="65.81640625" bestFit="1" customWidth="1"/>
    <col min="6" max="6" width="17" style="2" customWidth="1"/>
    <col min="7" max="7" width="16.453125" style="1" customWidth="1"/>
    <col min="8" max="8" width="12.1796875" hidden="1" customWidth="1"/>
    <col min="9" max="9" width="14.453125" style="54" hidden="1" customWidth="1"/>
    <col min="10" max="10" width="1.81640625" customWidth="1"/>
    <col min="11" max="11" width="19.54296875" customWidth="1"/>
    <col min="12" max="12" width="23.26953125" customWidth="1"/>
  </cols>
  <sheetData>
    <row r="1" spans="2:10" x14ac:dyDescent="0.35">
      <c r="I1" s="8"/>
    </row>
    <row r="2" spans="2:10" x14ac:dyDescent="0.35">
      <c r="I2" s="8"/>
    </row>
    <row r="3" spans="2:10" x14ac:dyDescent="0.35">
      <c r="I3" s="8"/>
    </row>
    <row r="4" spans="2:10" x14ac:dyDescent="0.35">
      <c r="I4" s="8"/>
    </row>
    <row r="5" spans="2:10" x14ac:dyDescent="0.35">
      <c r="I5" s="8"/>
    </row>
    <row r="6" spans="2:10" s="24" customFormat="1" x14ac:dyDescent="0.35">
      <c r="B6" s="61"/>
      <c r="C6" s="62"/>
      <c r="D6" s="62"/>
      <c r="E6" s="27"/>
      <c r="F6" s="26"/>
      <c r="G6" s="25"/>
    </row>
    <row r="7" spans="2:10" s="24" customFormat="1" x14ac:dyDescent="0.35">
      <c r="B7" s="63" t="s">
        <v>562</v>
      </c>
      <c r="C7" s="34"/>
      <c r="D7" s="62"/>
      <c r="E7" s="27"/>
      <c r="F7" s="26"/>
      <c r="G7" s="25"/>
    </row>
    <row r="8" spans="2:10" s="24" customFormat="1" ht="15" thickBot="1" x14ac:dyDescent="0.4">
      <c r="B8" s="62"/>
      <c r="C8" s="62"/>
      <c r="D8" s="62"/>
      <c r="E8" s="27"/>
      <c r="F8" s="26"/>
      <c r="G8" s="25"/>
    </row>
    <row r="9" spans="2:10" s="20" customFormat="1" ht="18.5" thickBot="1" x14ac:dyDescent="0.4">
      <c r="B9" s="79" t="s">
        <v>561</v>
      </c>
      <c r="C9" s="80"/>
      <c r="D9" s="80"/>
      <c r="E9" s="80"/>
      <c r="F9" s="80"/>
      <c r="G9" s="80"/>
      <c r="H9" s="81"/>
      <c r="I9" s="64"/>
      <c r="J9" s="73"/>
    </row>
    <row r="10" spans="2:10" s="20" customFormat="1" ht="18.5" thickBot="1" x14ac:dyDescent="0.4">
      <c r="B10" s="23"/>
      <c r="C10" s="23"/>
      <c r="D10" s="23"/>
      <c r="E10" s="23"/>
      <c r="F10" s="22"/>
      <c r="G10" s="21"/>
      <c r="H10" s="23"/>
      <c r="I10" s="35"/>
    </row>
    <row r="11" spans="2:10" ht="42.75" customHeight="1" thickBot="1" x14ac:dyDescent="0.4">
      <c r="B11" s="19" t="s">
        <v>560</v>
      </c>
      <c r="C11" s="19" t="s">
        <v>559</v>
      </c>
      <c r="D11" s="19" t="s">
        <v>558</v>
      </c>
      <c r="E11" s="18" t="s">
        <v>557</v>
      </c>
      <c r="F11" s="17" t="s">
        <v>556</v>
      </c>
      <c r="G11" s="16" t="s">
        <v>555</v>
      </c>
      <c r="H11" s="36" t="s">
        <v>577</v>
      </c>
      <c r="I11" s="37" t="s">
        <v>578</v>
      </c>
    </row>
    <row r="12" spans="2:10" x14ac:dyDescent="0.35">
      <c r="B12" s="65" t="s">
        <v>37</v>
      </c>
      <c r="C12" s="65" t="s">
        <v>510</v>
      </c>
      <c r="D12" s="65" t="s">
        <v>144</v>
      </c>
      <c r="E12" s="38" t="s">
        <v>581</v>
      </c>
      <c r="F12" s="39">
        <v>1000</v>
      </c>
      <c r="G12" s="40"/>
      <c r="H12" s="41">
        <f t="shared" ref="H12:H43" si="0">+G12-F12</f>
        <v>-1000</v>
      </c>
      <c r="I12" s="42">
        <v>248.5</v>
      </c>
      <c r="J12" s="41"/>
    </row>
    <row r="13" spans="2:10" x14ac:dyDescent="0.35">
      <c r="B13" s="65" t="s">
        <v>37</v>
      </c>
      <c r="C13" s="65" t="s">
        <v>397</v>
      </c>
      <c r="D13" s="65" t="s">
        <v>144</v>
      </c>
      <c r="E13" s="38" t="s">
        <v>720</v>
      </c>
      <c r="F13" s="39">
        <v>3000</v>
      </c>
      <c r="G13" s="40"/>
      <c r="H13" s="41">
        <f t="shared" si="0"/>
        <v>-3000</v>
      </c>
      <c r="I13" s="42">
        <v>2733.26</v>
      </c>
    </row>
    <row r="14" spans="2:10" x14ac:dyDescent="0.35">
      <c r="B14" s="65" t="s">
        <v>37</v>
      </c>
      <c r="C14" s="65" t="s">
        <v>397</v>
      </c>
      <c r="D14" s="65" t="s">
        <v>142</v>
      </c>
      <c r="E14" s="38" t="s">
        <v>721</v>
      </c>
      <c r="F14" s="39">
        <v>1000</v>
      </c>
      <c r="G14" s="40"/>
      <c r="H14" s="41">
        <f t="shared" si="0"/>
        <v>-1000</v>
      </c>
      <c r="I14" s="42">
        <v>450.66</v>
      </c>
    </row>
    <row r="15" spans="2:10" x14ac:dyDescent="0.35">
      <c r="B15" s="65" t="s">
        <v>37</v>
      </c>
      <c r="C15" s="65" t="s">
        <v>397</v>
      </c>
      <c r="D15" s="65" t="s">
        <v>398</v>
      </c>
      <c r="E15" s="38" t="s">
        <v>963</v>
      </c>
      <c r="F15" s="39"/>
      <c r="G15" s="40">
        <v>25000</v>
      </c>
      <c r="H15" s="41">
        <f t="shared" si="0"/>
        <v>25000</v>
      </c>
      <c r="I15" s="42"/>
    </row>
    <row r="16" spans="2:10" x14ac:dyDescent="0.35">
      <c r="B16" s="66" t="s">
        <v>37</v>
      </c>
      <c r="C16" s="66" t="s">
        <v>397</v>
      </c>
      <c r="D16" s="66" t="s">
        <v>396</v>
      </c>
      <c r="E16" s="3" t="s">
        <v>964</v>
      </c>
      <c r="F16" s="44"/>
      <c r="G16" s="45">
        <v>30000</v>
      </c>
      <c r="H16" s="41">
        <f t="shared" si="0"/>
        <v>30000</v>
      </c>
      <c r="I16" s="42"/>
    </row>
    <row r="17" spans="2:9" x14ac:dyDescent="0.35">
      <c r="B17" s="65" t="s">
        <v>37</v>
      </c>
      <c r="C17" s="65" t="s">
        <v>368</v>
      </c>
      <c r="D17" s="65" t="s">
        <v>142</v>
      </c>
      <c r="E17" s="38" t="s">
        <v>766</v>
      </c>
      <c r="F17" s="39">
        <v>1000</v>
      </c>
      <c r="G17" s="40"/>
      <c r="H17" s="41">
        <f t="shared" si="0"/>
        <v>-1000</v>
      </c>
      <c r="I17" s="42">
        <v>226.03</v>
      </c>
    </row>
    <row r="18" spans="2:9" x14ac:dyDescent="0.35">
      <c r="B18" s="65" t="s">
        <v>37</v>
      </c>
      <c r="C18" s="65" t="s">
        <v>326</v>
      </c>
      <c r="D18" s="65" t="s">
        <v>144</v>
      </c>
      <c r="E18" s="38" t="s">
        <v>782</v>
      </c>
      <c r="F18" s="39">
        <v>1000</v>
      </c>
      <c r="G18" s="40"/>
      <c r="H18" s="41">
        <f t="shared" si="0"/>
        <v>-1000</v>
      </c>
      <c r="I18" s="42">
        <v>158</v>
      </c>
    </row>
    <row r="19" spans="2:9" x14ac:dyDescent="0.35">
      <c r="B19" s="65" t="s">
        <v>37</v>
      </c>
      <c r="C19" s="65" t="s">
        <v>326</v>
      </c>
      <c r="D19" s="65" t="s">
        <v>142</v>
      </c>
      <c r="E19" s="38" t="s">
        <v>783</v>
      </c>
      <c r="F19" s="39">
        <v>8000</v>
      </c>
      <c r="G19" s="40"/>
      <c r="H19" s="41">
        <f t="shared" si="0"/>
        <v>-8000</v>
      </c>
      <c r="I19" s="42">
        <v>6572.44</v>
      </c>
    </row>
    <row r="20" spans="2:9" x14ac:dyDescent="0.35">
      <c r="B20" s="65" t="s">
        <v>37</v>
      </c>
      <c r="C20" s="65" t="s">
        <v>313</v>
      </c>
      <c r="D20" s="65" t="s">
        <v>142</v>
      </c>
      <c r="E20" s="38" t="s">
        <v>807</v>
      </c>
      <c r="F20" s="39">
        <v>1000</v>
      </c>
      <c r="G20" s="40"/>
      <c r="H20" s="41">
        <f t="shared" si="0"/>
        <v>-1000</v>
      </c>
      <c r="I20" s="42">
        <v>346.25</v>
      </c>
    </row>
    <row r="21" spans="2:9" x14ac:dyDescent="0.35">
      <c r="B21" s="65" t="s">
        <v>37</v>
      </c>
      <c r="C21" s="65" t="s">
        <v>264</v>
      </c>
      <c r="D21" s="65" t="s">
        <v>816</v>
      </c>
      <c r="E21" s="38" t="s">
        <v>817</v>
      </c>
      <c r="F21" s="39">
        <v>1000</v>
      </c>
      <c r="G21" s="40"/>
      <c r="H21" s="41">
        <f t="shared" si="0"/>
        <v>-1000</v>
      </c>
      <c r="I21" s="42">
        <v>0</v>
      </c>
    </row>
    <row r="22" spans="2:9" x14ac:dyDescent="0.35">
      <c r="B22" s="65" t="s">
        <v>37</v>
      </c>
      <c r="C22" s="65" t="s">
        <v>252</v>
      </c>
      <c r="D22" s="65" t="s">
        <v>144</v>
      </c>
      <c r="E22" s="38" t="s">
        <v>840</v>
      </c>
      <c r="F22" s="39">
        <v>0</v>
      </c>
      <c r="G22" s="40"/>
      <c r="H22" s="41">
        <f t="shared" si="0"/>
        <v>0</v>
      </c>
      <c r="I22" s="42">
        <v>0</v>
      </c>
    </row>
    <row r="23" spans="2:9" x14ac:dyDescent="0.35">
      <c r="B23" s="65" t="s">
        <v>37</v>
      </c>
      <c r="C23" s="65" t="s">
        <v>252</v>
      </c>
      <c r="D23" s="65" t="s">
        <v>142</v>
      </c>
      <c r="E23" s="38" t="s">
        <v>841</v>
      </c>
      <c r="F23" s="39">
        <v>1000</v>
      </c>
      <c r="G23" s="40"/>
      <c r="H23" s="41">
        <f t="shared" si="0"/>
        <v>-1000</v>
      </c>
      <c r="I23" s="42">
        <v>220.22</v>
      </c>
    </row>
    <row r="24" spans="2:9" x14ac:dyDescent="0.35">
      <c r="B24" s="65" t="s">
        <v>37</v>
      </c>
      <c r="C24" s="65" t="s">
        <v>168</v>
      </c>
      <c r="D24" s="65" t="s">
        <v>144</v>
      </c>
      <c r="E24" s="38" t="s">
        <v>879</v>
      </c>
      <c r="F24" s="39">
        <v>1000</v>
      </c>
      <c r="G24" s="40"/>
      <c r="H24" s="41">
        <f t="shared" si="0"/>
        <v>-1000</v>
      </c>
      <c r="I24" s="42">
        <v>0</v>
      </c>
    </row>
    <row r="25" spans="2:9" x14ac:dyDescent="0.35">
      <c r="B25" s="65" t="s">
        <v>37</v>
      </c>
      <c r="C25" s="65" t="s">
        <v>168</v>
      </c>
      <c r="D25" s="65" t="s">
        <v>142</v>
      </c>
      <c r="E25" s="38" t="s">
        <v>880</v>
      </c>
      <c r="F25" s="39">
        <v>2000</v>
      </c>
      <c r="G25" s="40"/>
      <c r="H25" s="41">
        <f t="shared" si="0"/>
        <v>-2000</v>
      </c>
      <c r="I25" s="42">
        <v>0</v>
      </c>
    </row>
    <row r="26" spans="2:9" x14ac:dyDescent="0.35">
      <c r="B26" s="65" t="s">
        <v>37</v>
      </c>
      <c r="C26" s="65" t="s">
        <v>130</v>
      </c>
      <c r="D26" s="65">
        <v>10800</v>
      </c>
      <c r="E26" s="38" t="s">
        <v>151</v>
      </c>
      <c r="F26" s="39">
        <v>2000</v>
      </c>
      <c r="G26" s="40"/>
      <c r="H26" s="41">
        <f t="shared" si="0"/>
        <v>-2000</v>
      </c>
      <c r="I26" s="42">
        <v>1960</v>
      </c>
    </row>
    <row r="27" spans="2:9" x14ac:dyDescent="0.35">
      <c r="B27" s="65" t="s">
        <v>37</v>
      </c>
      <c r="C27" s="65" t="s">
        <v>130</v>
      </c>
      <c r="D27" s="65">
        <v>23300</v>
      </c>
      <c r="E27" s="38" t="s">
        <v>898</v>
      </c>
      <c r="F27" s="39">
        <v>100000</v>
      </c>
      <c r="G27" s="40"/>
      <c r="H27" s="41">
        <f t="shared" si="0"/>
        <v>-100000</v>
      </c>
      <c r="I27" s="42">
        <v>122450</v>
      </c>
    </row>
    <row r="28" spans="2:9" x14ac:dyDescent="0.35">
      <c r="B28" s="65" t="s">
        <v>37</v>
      </c>
      <c r="C28" s="65" t="s">
        <v>130</v>
      </c>
      <c r="D28" s="65" t="s">
        <v>154</v>
      </c>
      <c r="E28" s="38" t="s">
        <v>153</v>
      </c>
      <c r="F28" s="39">
        <v>650000</v>
      </c>
      <c r="G28" s="40">
        <v>439426.82</v>
      </c>
      <c r="H28" s="41">
        <f t="shared" si="0"/>
        <v>-210573.18</v>
      </c>
      <c r="I28" s="42">
        <v>637000</v>
      </c>
    </row>
    <row r="29" spans="2:9" x14ac:dyDescent="0.35">
      <c r="B29" s="65" t="s">
        <v>37</v>
      </c>
      <c r="C29" s="65" t="s">
        <v>130</v>
      </c>
      <c r="D29" s="65" t="s">
        <v>152</v>
      </c>
      <c r="E29" s="38" t="s">
        <v>151</v>
      </c>
      <c r="F29" s="39"/>
      <c r="G29" s="40">
        <v>500</v>
      </c>
      <c r="H29" s="41">
        <f t="shared" si="0"/>
        <v>500</v>
      </c>
      <c r="I29" s="42"/>
    </row>
    <row r="30" spans="2:9" x14ac:dyDescent="0.35">
      <c r="B30" s="65" t="s">
        <v>37</v>
      </c>
      <c r="C30" s="65" t="s">
        <v>130</v>
      </c>
      <c r="D30" s="65" t="s">
        <v>150</v>
      </c>
      <c r="E30" s="38" t="s">
        <v>149</v>
      </c>
      <c r="F30" s="39">
        <v>55000</v>
      </c>
      <c r="G30" s="40">
        <v>55202</v>
      </c>
      <c r="H30" s="41">
        <f t="shared" si="0"/>
        <v>202</v>
      </c>
      <c r="I30" s="42">
        <v>53900</v>
      </c>
    </row>
    <row r="31" spans="2:9" x14ac:dyDescent="0.35">
      <c r="B31" s="65" t="s">
        <v>37</v>
      </c>
      <c r="C31" s="65" t="s">
        <v>130</v>
      </c>
      <c r="D31" s="65" t="s">
        <v>148</v>
      </c>
      <c r="E31" s="38" t="s">
        <v>147</v>
      </c>
      <c r="F31" s="39">
        <v>82000</v>
      </c>
      <c r="G31" s="40">
        <v>83072</v>
      </c>
      <c r="H31" s="41">
        <f t="shared" si="0"/>
        <v>1072</v>
      </c>
      <c r="I31" s="42">
        <v>80360</v>
      </c>
    </row>
    <row r="32" spans="2:9" x14ac:dyDescent="0.35">
      <c r="B32" s="65" t="s">
        <v>37</v>
      </c>
      <c r="C32" s="65" t="s">
        <v>130</v>
      </c>
      <c r="D32" s="65" t="s">
        <v>10</v>
      </c>
      <c r="E32" s="38" t="s">
        <v>146</v>
      </c>
      <c r="F32" s="39">
        <v>190000</v>
      </c>
      <c r="G32" s="40">
        <v>165222.43452000001</v>
      </c>
      <c r="H32" s="41">
        <f t="shared" si="0"/>
        <v>-24777.56547999999</v>
      </c>
      <c r="I32" s="42">
        <v>186200</v>
      </c>
    </row>
    <row r="33" spans="2:9" x14ac:dyDescent="0.35">
      <c r="B33" s="65" t="s">
        <v>37</v>
      </c>
      <c r="C33" s="65" t="s">
        <v>130</v>
      </c>
      <c r="D33" s="65" t="s">
        <v>109</v>
      </c>
      <c r="E33" s="38" t="s">
        <v>145</v>
      </c>
      <c r="F33" s="39">
        <v>1000</v>
      </c>
      <c r="G33" s="40">
        <v>500</v>
      </c>
      <c r="H33" s="41">
        <f t="shared" si="0"/>
        <v>-500</v>
      </c>
      <c r="I33" s="42">
        <v>980</v>
      </c>
    </row>
    <row r="34" spans="2:9" x14ac:dyDescent="0.35">
      <c r="B34" s="65" t="s">
        <v>37</v>
      </c>
      <c r="C34" s="65" t="s">
        <v>130</v>
      </c>
      <c r="D34" s="65" t="s">
        <v>144</v>
      </c>
      <c r="E34" s="38" t="s">
        <v>143</v>
      </c>
      <c r="F34" s="39">
        <v>10000</v>
      </c>
      <c r="G34" s="40">
        <v>18000</v>
      </c>
      <c r="H34" s="41">
        <f t="shared" si="0"/>
        <v>8000</v>
      </c>
      <c r="I34" s="42">
        <v>23795</v>
      </c>
    </row>
    <row r="35" spans="2:9" x14ac:dyDescent="0.35">
      <c r="B35" s="65" t="s">
        <v>37</v>
      </c>
      <c r="C35" s="65" t="s">
        <v>130</v>
      </c>
      <c r="D35" s="65" t="s">
        <v>142</v>
      </c>
      <c r="E35" s="38" t="s">
        <v>141</v>
      </c>
      <c r="F35" s="39">
        <v>150000</v>
      </c>
      <c r="G35" s="40">
        <v>34040.720000000008</v>
      </c>
      <c r="H35" s="41">
        <f t="shared" si="0"/>
        <v>-115959.28</v>
      </c>
      <c r="I35" s="42">
        <v>68041.899999999994</v>
      </c>
    </row>
    <row r="36" spans="2:9" x14ac:dyDescent="0.35">
      <c r="B36" s="65" t="s">
        <v>37</v>
      </c>
      <c r="C36" s="65" t="s">
        <v>130</v>
      </c>
      <c r="D36" s="65" t="s">
        <v>142</v>
      </c>
      <c r="E36" s="38" t="s">
        <v>140</v>
      </c>
      <c r="F36" s="39"/>
      <c r="G36" s="40">
        <v>31142.379999999997</v>
      </c>
      <c r="H36" s="41">
        <f t="shared" si="0"/>
        <v>31142.379999999997</v>
      </c>
      <c r="I36" s="42"/>
    </row>
    <row r="37" spans="2:9" x14ac:dyDescent="0.35">
      <c r="B37" s="65" t="s">
        <v>37</v>
      </c>
      <c r="C37" s="65" t="s">
        <v>130</v>
      </c>
      <c r="D37" s="65" t="s">
        <v>142</v>
      </c>
      <c r="E37" s="38" t="s">
        <v>139</v>
      </c>
      <c r="F37" s="39"/>
      <c r="G37" s="40">
        <v>25644.440000000002</v>
      </c>
      <c r="H37" s="41">
        <f t="shared" si="0"/>
        <v>25644.440000000002</v>
      </c>
      <c r="I37" s="42"/>
    </row>
    <row r="38" spans="2:9" x14ac:dyDescent="0.35">
      <c r="B38" s="65" t="s">
        <v>37</v>
      </c>
      <c r="C38" s="65" t="s">
        <v>130</v>
      </c>
      <c r="D38" s="65" t="s">
        <v>142</v>
      </c>
      <c r="E38" s="38" t="s">
        <v>138</v>
      </c>
      <c r="F38" s="39"/>
      <c r="G38" s="40">
        <v>15726.98</v>
      </c>
      <c r="H38" s="41">
        <f t="shared" si="0"/>
        <v>15726.98</v>
      </c>
      <c r="I38" s="42"/>
    </row>
    <row r="39" spans="2:9" x14ac:dyDescent="0.35">
      <c r="B39" s="65" t="s">
        <v>37</v>
      </c>
      <c r="C39" s="65" t="s">
        <v>130</v>
      </c>
      <c r="D39" s="65" t="s">
        <v>142</v>
      </c>
      <c r="E39" s="38" t="s">
        <v>137</v>
      </c>
      <c r="F39" s="39"/>
      <c r="G39" s="40">
        <v>3445.48</v>
      </c>
      <c r="H39" s="41">
        <f t="shared" si="0"/>
        <v>3445.48</v>
      </c>
      <c r="I39" s="42"/>
    </row>
    <row r="40" spans="2:9" x14ac:dyDescent="0.35">
      <c r="B40" s="65" t="s">
        <v>37</v>
      </c>
      <c r="C40" s="65" t="s">
        <v>130</v>
      </c>
      <c r="D40" s="65" t="s">
        <v>136</v>
      </c>
      <c r="E40" s="38" t="s">
        <v>135</v>
      </c>
      <c r="F40" s="39"/>
      <c r="G40" s="40">
        <v>5000</v>
      </c>
      <c r="H40" s="41">
        <f t="shared" si="0"/>
        <v>5000</v>
      </c>
      <c r="I40" s="42"/>
    </row>
    <row r="41" spans="2:9" x14ac:dyDescent="0.35">
      <c r="B41" s="65" t="s">
        <v>37</v>
      </c>
      <c r="C41" s="65" t="s">
        <v>130</v>
      </c>
      <c r="D41" s="65" t="s">
        <v>136</v>
      </c>
      <c r="E41" s="38" t="s">
        <v>894</v>
      </c>
      <c r="F41" s="39">
        <v>5000</v>
      </c>
      <c r="G41" s="40"/>
      <c r="H41" s="41">
        <f t="shared" si="0"/>
        <v>-5000</v>
      </c>
      <c r="I41" s="42">
        <v>0</v>
      </c>
    </row>
    <row r="42" spans="2:9" x14ac:dyDescent="0.35">
      <c r="B42" s="65" t="s">
        <v>37</v>
      </c>
      <c r="C42" s="65" t="s">
        <v>130</v>
      </c>
      <c r="D42" s="65" t="s">
        <v>49</v>
      </c>
      <c r="E42" s="38" t="s">
        <v>134</v>
      </c>
      <c r="F42" s="39"/>
      <c r="G42" s="40">
        <v>1000</v>
      </c>
      <c r="H42" s="41">
        <f t="shared" si="0"/>
        <v>1000</v>
      </c>
      <c r="I42" s="42"/>
    </row>
    <row r="43" spans="2:9" x14ac:dyDescent="0.35">
      <c r="B43" s="65" t="s">
        <v>37</v>
      </c>
      <c r="C43" s="65" t="s">
        <v>130</v>
      </c>
      <c r="D43" s="65" t="s">
        <v>49</v>
      </c>
      <c r="E43" s="38" t="s">
        <v>895</v>
      </c>
      <c r="F43" s="39">
        <v>1000</v>
      </c>
      <c r="G43" s="40"/>
      <c r="H43" s="41">
        <f t="shared" si="0"/>
        <v>-1000</v>
      </c>
      <c r="I43" s="42">
        <v>0</v>
      </c>
    </row>
    <row r="44" spans="2:9" x14ac:dyDescent="0.35">
      <c r="B44" s="65" t="s">
        <v>37</v>
      </c>
      <c r="C44" s="65" t="s">
        <v>130</v>
      </c>
      <c r="D44" s="65" t="s">
        <v>133</v>
      </c>
      <c r="E44" s="38" t="s">
        <v>132</v>
      </c>
      <c r="F44" s="39"/>
      <c r="G44" s="40">
        <v>1000</v>
      </c>
      <c r="H44" s="41">
        <f t="shared" ref="H44:H75" si="1">+G44-F44</f>
        <v>1000</v>
      </c>
      <c r="I44" s="42"/>
    </row>
    <row r="45" spans="2:9" x14ac:dyDescent="0.35">
      <c r="B45" s="65" t="s">
        <v>37</v>
      </c>
      <c r="C45" s="65" t="s">
        <v>130</v>
      </c>
      <c r="D45" s="65" t="s">
        <v>47</v>
      </c>
      <c r="E45" s="38" t="s">
        <v>131</v>
      </c>
      <c r="F45" s="39"/>
      <c r="G45" s="40">
        <v>2000</v>
      </c>
      <c r="H45" s="41">
        <f t="shared" si="1"/>
        <v>2000</v>
      </c>
      <c r="I45" s="42"/>
    </row>
    <row r="46" spans="2:9" x14ac:dyDescent="0.35">
      <c r="B46" s="65" t="s">
        <v>37</v>
      </c>
      <c r="C46" s="65" t="s">
        <v>130</v>
      </c>
      <c r="D46" s="65" t="s">
        <v>47</v>
      </c>
      <c r="E46" s="38" t="s">
        <v>896</v>
      </c>
      <c r="F46" s="39">
        <v>1000</v>
      </c>
      <c r="G46" s="40"/>
      <c r="H46" s="41">
        <f t="shared" si="1"/>
        <v>-1000</v>
      </c>
      <c r="I46" s="42">
        <v>0</v>
      </c>
    </row>
    <row r="47" spans="2:9" x14ac:dyDescent="0.35">
      <c r="B47" s="65" t="s">
        <v>37</v>
      </c>
      <c r="C47" s="65" t="s">
        <v>130</v>
      </c>
      <c r="D47" s="65" t="s">
        <v>603</v>
      </c>
      <c r="E47" s="38" t="s">
        <v>897</v>
      </c>
      <c r="F47" s="39">
        <v>2000</v>
      </c>
      <c r="G47" s="40"/>
      <c r="H47" s="41">
        <f t="shared" si="1"/>
        <v>-2000</v>
      </c>
      <c r="I47" s="42">
        <v>0</v>
      </c>
    </row>
    <row r="48" spans="2:9" x14ac:dyDescent="0.35">
      <c r="B48" s="65" t="s">
        <v>37</v>
      </c>
      <c r="C48" s="65" t="s">
        <v>130</v>
      </c>
      <c r="D48" s="65" t="s">
        <v>45</v>
      </c>
      <c r="E48" s="38" t="s">
        <v>129</v>
      </c>
      <c r="F48" s="39"/>
      <c r="G48" s="40">
        <v>100000</v>
      </c>
      <c r="H48" s="41">
        <f t="shared" si="1"/>
        <v>100000</v>
      </c>
      <c r="I48" s="42"/>
    </row>
    <row r="49" spans="2:9" x14ac:dyDescent="0.35">
      <c r="B49" s="65" t="s">
        <v>37</v>
      </c>
      <c r="C49" s="65" t="s">
        <v>33</v>
      </c>
      <c r="D49" s="65">
        <v>20400</v>
      </c>
      <c r="E49" s="38" t="s">
        <v>901</v>
      </c>
      <c r="F49" s="39">
        <v>0</v>
      </c>
      <c r="G49" s="40"/>
      <c r="H49" s="41">
        <f t="shared" si="1"/>
        <v>0</v>
      </c>
      <c r="I49" s="42">
        <v>0</v>
      </c>
    </row>
    <row r="50" spans="2:9" x14ac:dyDescent="0.35">
      <c r="B50" s="65" t="s">
        <v>37</v>
      </c>
      <c r="C50" s="65" t="s">
        <v>33</v>
      </c>
      <c r="D50" s="65">
        <v>20600</v>
      </c>
      <c r="E50" s="38" t="s">
        <v>902</v>
      </c>
      <c r="F50" s="39">
        <v>16000</v>
      </c>
      <c r="G50" s="40"/>
      <c r="H50" s="41">
        <f t="shared" si="1"/>
        <v>-16000</v>
      </c>
      <c r="I50" s="42">
        <v>13794</v>
      </c>
    </row>
    <row r="51" spans="2:9" x14ac:dyDescent="0.35">
      <c r="B51" s="65" t="s">
        <v>37</v>
      </c>
      <c r="C51" s="65" t="s">
        <v>33</v>
      </c>
      <c r="D51" s="65">
        <v>21000</v>
      </c>
      <c r="E51" s="38" t="s">
        <v>903</v>
      </c>
      <c r="F51" s="39">
        <v>2000</v>
      </c>
      <c r="G51" s="40"/>
      <c r="H51" s="41">
        <f t="shared" si="1"/>
        <v>-2000</v>
      </c>
      <c r="I51" s="42">
        <v>0</v>
      </c>
    </row>
    <row r="52" spans="2:9" x14ac:dyDescent="0.35">
      <c r="B52" s="65" t="s">
        <v>37</v>
      </c>
      <c r="C52" s="65" t="s">
        <v>33</v>
      </c>
      <c r="D52" s="65">
        <v>21300</v>
      </c>
      <c r="E52" s="38" t="s">
        <v>904</v>
      </c>
      <c r="F52" s="39">
        <v>5000</v>
      </c>
      <c r="G52" s="40"/>
      <c r="H52" s="41">
        <f t="shared" si="1"/>
        <v>-5000</v>
      </c>
      <c r="I52" s="42">
        <v>68712.11</v>
      </c>
    </row>
    <row r="53" spans="2:9" x14ac:dyDescent="0.35">
      <c r="B53" s="65" t="s">
        <v>37</v>
      </c>
      <c r="C53" s="65" t="s">
        <v>33</v>
      </c>
      <c r="D53" s="65">
        <v>21500</v>
      </c>
      <c r="E53" s="38" t="s">
        <v>905</v>
      </c>
      <c r="F53" s="39">
        <v>5000</v>
      </c>
      <c r="G53" s="40"/>
      <c r="H53" s="41">
        <f t="shared" si="1"/>
        <v>-5000</v>
      </c>
      <c r="I53" s="42">
        <v>237.16</v>
      </c>
    </row>
    <row r="54" spans="2:9" x14ac:dyDescent="0.35">
      <c r="B54" s="65" t="s">
        <v>37</v>
      </c>
      <c r="C54" s="65" t="s">
        <v>33</v>
      </c>
      <c r="D54" s="65">
        <v>21600</v>
      </c>
      <c r="E54" s="38" t="s">
        <v>887</v>
      </c>
      <c r="F54" s="39">
        <v>23899.61</v>
      </c>
      <c r="G54" s="40"/>
      <c r="H54" s="41">
        <f t="shared" si="1"/>
        <v>-23899.61</v>
      </c>
      <c r="I54" s="42">
        <v>27003.300000000003</v>
      </c>
    </row>
    <row r="55" spans="2:9" x14ac:dyDescent="0.35">
      <c r="B55" s="65" t="s">
        <v>37</v>
      </c>
      <c r="C55" s="65" t="s">
        <v>33</v>
      </c>
      <c r="D55" s="65">
        <v>22400</v>
      </c>
      <c r="E55" s="38" t="s">
        <v>69</v>
      </c>
      <c r="F55" s="39">
        <v>80000</v>
      </c>
      <c r="G55" s="40"/>
      <c r="H55" s="41">
        <f t="shared" si="1"/>
        <v>-80000</v>
      </c>
      <c r="I55" s="42">
        <v>70957.679999999993</v>
      </c>
    </row>
    <row r="56" spans="2:9" x14ac:dyDescent="0.35">
      <c r="B56" s="65" t="s">
        <v>37</v>
      </c>
      <c r="C56" s="65" t="s">
        <v>33</v>
      </c>
      <c r="D56" s="65">
        <v>22500</v>
      </c>
      <c r="E56" s="38" t="s">
        <v>67</v>
      </c>
      <c r="F56" s="39">
        <v>3000</v>
      </c>
      <c r="G56" s="40"/>
      <c r="H56" s="41">
        <f t="shared" si="1"/>
        <v>-3000</v>
      </c>
      <c r="I56" s="42">
        <v>883.89</v>
      </c>
    </row>
    <row r="57" spans="2:9" x14ac:dyDescent="0.35">
      <c r="B57" s="65" t="s">
        <v>37</v>
      </c>
      <c r="C57" s="65" t="s">
        <v>33</v>
      </c>
      <c r="D57" s="65">
        <v>22608</v>
      </c>
      <c r="E57" s="38" t="s">
        <v>63</v>
      </c>
      <c r="F57" s="39">
        <v>40000</v>
      </c>
      <c r="G57" s="40"/>
      <c r="H57" s="41">
        <f t="shared" si="1"/>
        <v>-40000</v>
      </c>
      <c r="I57" s="42">
        <v>16173.98</v>
      </c>
    </row>
    <row r="58" spans="2:9" x14ac:dyDescent="0.35">
      <c r="B58" s="67" t="s">
        <v>37</v>
      </c>
      <c r="C58" s="65" t="s">
        <v>33</v>
      </c>
      <c r="D58" s="67">
        <v>50000</v>
      </c>
      <c r="E58" s="49" t="s">
        <v>945</v>
      </c>
      <c r="F58" s="39">
        <v>0</v>
      </c>
      <c r="G58" s="40"/>
      <c r="H58" s="41">
        <f t="shared" si="1"/>
        <v>0</v>
      </c>
      <c r="I58" s="42">
        <v>0</v>
      </c>
    </row>
    <row r="59" spans="2:9" x14ac:dyDescent="0.35">
      <c r="B59" s="65" t="s">
        <v>37</v>
      </c>
      <c r="C59" s="65" t="s">
        <v>33</v>
      </c>
      <c r="D59" s="65" t="s">
        <v>107</v>
      </c>
      <c r="E59" s="38" t="s">
        <v>899</v>
      </c>
      <c r="F59" s="39">
        <v>32000</v>
      </c>
      <c r="G59" s="40"/>
      <c r="H59" s="41">
        <f t="shared" si="1"/>
        <v>-32000</v>
      </c>
      <c r="I59" s="42">
        <v>31865.86</v>
      </c>
    </row>
    <row r="60" spans="2:9" x14ac:dyDescent="0.35">
      <c r="B60" s="65" t="s">
        <v>37</v>
      </c>
      <c r="C60" s="65" t="s">
        <v>33</v>
      </c>
      <c r="D60" s="65" t="s">
        <v>107</v>
      </c>
      <c r="E60" s="38" t="s">
        <v>106</v>
      </c>
      <c r="F60" s="39"/>
      <c r="G60" s="40">
        <v>29414.639999999999</v>
      </c>
      <c r="H60" s="41">
        <f t="shared" si="1"/>
        <v>29414.639999999999</v>
      </c>
      <c r="I60" s="42"/>
    </row>
    <row r="61" spans="2:9" x14ac:dyDescent="0.35">
      <c r="B61" s="65" t="s">
        <v>37</v>
      </c>
      <c r="C61" s="65" t="s">
        <v>33</v>
      </c>
      <c r="D61" s="65" t="s">
        <v>105</v>
      </c>
      <c r="E61" s="38" t="s">
        <v>900</v>
      </c>
      <c r="F61" s="39">
        <v>12000</v>
      </c>
      <c r="G61" s="40"/>
      <c r="H61" s="41">
        <f t="shared" si="1"/>
        <v>-12000</v>
      </c>
      <c r="I61" s="42">
        <v>4484.04</v>
      </c>
    </row>
    <row r="62" spans="2:9" x14ac:dyDescent="0.35">
      <c r="B62" s="65" t="s">
        <v>37</v>
      </c>
      <c r="C62" s="65" t="s">
        <v>33</v>
      </c>
      <c r="D62" s="65" t="s">
        <v>105</v>
      </c>
      <c r="E62" s="38" t="s">
        <v>104</v>
      </c>
      <c r="F62" s="39"/>
      <c r="G62" s="40">
        <v>28586.25</v>
      </c>
      <c r="H62" s="41">
        <f t="shared" si="1"/>
        <v>28586.25</v>
      </c>
      <c r="I62" s="42"/>
    </row>
    <row r="63" spans="2:9" x14ac:dyDescent="0.35">
      <c r="B63" s="65" t="s">
        <v>37</v>
      </c>
      <c r="C63" s="65" t="s">
        <v>33</v>
      </c>
      <c r="D63" s="65" t="s">
        <v>103</v>
      </c>
      <c r="E63" s="38" t="s">
        <v>102</v>
      </c>
      <c r="F63" s="39"/>
      <c r="G63" s="40">
        <v>27592.36</v>
      </c>
      <c r="H63" s="41">
        <f t="shared" si="1"/>
        <v>27592.36</v>
      </c>
      <c r="I63" s="42"/>
    </row>
    <row r="64" spans="2:9" x14ac:dyDescent="0.35">
      <c r="B64" s="65" t="s">
        <v>37</v>
      </c>
      <c r="C64" s="65" t="s">
        <v>33</v>
      </c>
      <c r="D64" s="65" t="s">
        <v>101</v>
      </c>
      <c r="E64" s="38" t="s">
        <v>100</v>
      </c>
      <c r="F64" s="39"/>
      <c r="G64" s="40">
        <v>20000</v>
      </c>
      <c r="H64" s="41">
        <f t="shared" si="1"/>
        <v>20000</v>
      </c>
      <c r="I64" s="42"/>
    </row>
    <row r="65" spans="2:9" x14ac:dyDescent="0.35">
      <c r="B65" s="65" t="s">
        <v>37</v>
      </c>
      <c r="C65" s="65" t="s">
        <v>33</v>
      </c>
      <c r="D65" s="65" t="s">
        <v>99</v>
      </c>
      <c r="E65" s="38" t="s">
        <v>98</v>
      </c>
      <c r="F65" s="39"/>
      <c r="G65" s="40">
        <v>5000</v>
      </c>
      <c r="H65" s="41">
        <f t="shared" si="1"/>
        <v>5000</v>
      </c>
      <c r="I65" s="42"/>
    </row>
    <row r="66" spans="2:9" x14ac:dyDescent="0.35">
      <c r="B66" s="65" t="s">
        <v>37</v>
      </c>
      <c r="C66" s="65" t="s">
        <v>33</v>
      </c>
      <c r="D66" s="65" t="s">
        <v>97</v>
      </c>
      <c r="E66" s="38" t="s">
        <v>96</v>
      </c>
      <c r="F66" s="39"/>
      <c r="G66" s="40">
        <v>20148.620000000003</v>
      </c>
      <c r="H66" s="41">
        <f t="shared" si="1"/>
        <v>20148.620000000003</v>
      </c>
      <c r="I66" s="42"/>
    </row>
    <row r="67" spans="2:9" x14ac:dyDescent="0.35">
      <c r="B67" s="65" t="s">
        <v>37</v>
      </c>
      <c r="C67" s="65" t="s">
        <v>33</v>
      </c>
      <c r="D67" s="65" t="s">
        <v>95</v>
      </c>
      <c r="E67" s="38" t="s">
        <v>94</v>
      </c>
      <c r="F67" s="39"/>
      <c r="G67" s="40">
        <v>8814.85</v>
      </c>
      <c r="H67" s="41">
        <f t="shared" si="1"/>
        <v>8814.85</v>
      </c>
      <c r="I67" s="42"/>
    </row>
    <row r="68" spans="2:9" x14ac:dyDescent="0.35">
      <c r="B68" s="65" t="s">
        <v>37</v>
      </c>
      <c r="C68" s="65" t="s">
        <v>33</v>
      </c>
      <c r="D68" s="65" t="s">
        <v>93</v>
      </c>
      <c r="E68" s="38" t="s">
        <v>92</v>
      </c>
      <c r="F68" s="39"/>
      <c r="G68" s="40">
        <v>8984.24</v>
      </c>
      <c r="H68" s="41">
        <f t="shared" si="1"/>
        <v>8984.24</v>
      </c>
      <c r="I68" s="42"/>
    </row>
    <row r="69" spans="2:9" x14ac:dyDescent="0.35">
      <c r="B69" s="65" t="s">
        <v>37</v>
      </c>
      <c r="C69" s="65" t="s">
        <v>33</v>
      </c>
      <c r="D69" s="65" t="s">
        <v>91</v>
      </c>
      <c r="E69" s="38" t="s">
        <v>90</v>
      </c>
      <c r="F69" s="39"/>
      <c r="G69" s="40">
        <v>8423.4</v>
      </c>
      <c r="H69" s="41">
        <f t="shared" si="1"/>
        <v>8423.4</v>
      </c>
      <c r="I69" s="42"/>
    </row>
    <row r="70" spans="2:9" x14ac:dyDescent="0.35">
      <c r="B70" s="65" t="s">
        <v>37</v>
      </c>
      <c r="C70" s="65" t="s">
        <v>33</v>
      </c>
      <c r="D70" s="65" t="s">
        <v>89</v>
      </c>
      <c r="E70" s="38" t="s">
        <v>88</v>
      </c>
      <c r="F70" s="39"/>
      <c r="G70" s="40">
        <v>10000</v>
      </c>
      <c r="H70" s="41">
        <f t="shared" si="1"/>
        <v>10000</v>
      </c>
      <c r="I70" s="42"/>
    </row>
    <row r="71" spans="2:9" x14ac:dyDescent="0.35">
      <c r="B71" s="65" t="s">
        <v>37</v>
      </c>
      <c r="C71" s="65" t="s">
        <v>33</v>
      </c>
      <c r="D71" s="65" t="s">
        <v>89</v>
      </c>
      <c r="E71" s="38" t="s">
        <v>906</v>
      </c>
      <c r="F71" s="39">
        <v>10000</v>
      </c>
      <c r="G71" s="40"/>
      <c r="H71" s="41">
        <f t="shared" si="1"/>
        <v>-10000</v>
      </c>
      <c r="I71" s="42">
        <v>18080.7</v>
      </c>
    </row>
    <row r="72" spans="2:9" x14ac:dyDescent="0.35">
      <c r="B72" s="65" t="s">
        <v>37</v>
      </c>
      <c r="C72" s="65" t="s">
        <v>33</v>
      </c>
      <c r="D72" s="65" t="s">
        <v>87</v>
      </c>
      <c r="E72" s="38" t="s">
        <v>86</v>
      </c>
      <c r="F72" s="39"/>
      <c r="G72" s="40">
        <v>15500</v>
      </c>
      <c r="H72" s="41">
        <f t="shared" si="1"/>
        <v>15500</v>
      </c>
      <c r="I72" s="42"/>
    </row>
    <row r="73" spans="2:9" x14ac:dyDescent="0.35">
      <c r="B73" s="66" t="s">
        <v>37</v>
      </c>
      <c r="C73" s="66" t="s">
        <v>33</v>
      </c>
      <c r="D73" s="66" t="s">
        <v>87</v>
      </c>
      <c r="E73" s="43" t="s">
        <v>907</v>
      </c>
      <c r="F73" s="44">
        <v>20000</v>
      </c>
      <c r="G73" s="45"/>
      <c r="H73" s="41">
        <f t="shared" si="1"/>
        <v>-20000</v>
      </c>
      <c r="I73" s="42">
        <v>18169.560000000001</v>
      </c>
    </row>
    <row r="74" spans="2:9" x14ac:dyDescent="0.35">
      <c r="B74" s="65" t="s">
        <v>37</v>
      </c>
      <c r="C74" s="65" t="s">
        <v>33</v>
      </c>
      <c r="D74" s="65" t="s">
        <v>85</v>
      </c>
      <c r="E74" s="38" t="s">
        <v>84</v>
      </c>
      <c r="F74" s="39"/>
      <c r="G74" s="40">
        <v>3000</v>
      </c>
      <c r="H74" s="41">
        <f t="shared" si="1"/>
        <v>3000</v>
      </c>
      <c r="I74" s="42"/>
    </row>
    <row r="75" spans="2:9" x14ac:dyDescent="0.35">
      <c r="B75" s="65" t="s">
        <v>37</v>
      </c>
      <c r="C75" s="65" t="s">
        <v>33</v>
      </c>
      <c r="D75" s="65" t="s">
        <v>85</v>
      </c>
      <c r="E75" s="38" t="s">
        <v>908</v>
      </c>
      <c r="F75" s="39">
        <v>3000</v>
      </c>
      <c r="G75" s="40"/>
      <c r="H75" s="41">
        <f t="shared" si="1"/>
        <v>-3000</v>
      </c>
      <c r="I75" s="42">
        <v>246.46</v>
      </c>
    </row>
    <row r="76" spans="2:9" x14ac:dyDescent="0.35">
      <c r="B76" s="65" t="s">
        <v>37</v>
      </c>
      <c r="C76" s="65" t="s">
        <v>33</v>
      </c>
      <c r="D76" s="65" t="s">
        <v>83</v>
      </c>
      <c r="E76" s="38" t="s">
        <v>82</v>
      </c>
      <c r="F76" s="39">
        <v>49723.41</v>
      </c>
      <c r="G76" s="40">
        <v>85000</v>
      </c>
      <c r="H76" s="41">
        <f t="shared" ref="H76:H107" si="2">+G76-F76</f>
        <v>35276.589999999997</v>
      </c>
      <c r="I76" s="42">
        <v>65241.02</v>
      </c>
    </row>
    <row r="77" spans="2:9" x14ac:dyDescent="0.35">
      <c r="B77" s="65" t="s">
        <v>37</v>
      </c>
      <c r="C77" s="65" t="s">
        <v>33</v>
      </c>
      <c r="D77" s="65" t="s">
        <v>81</v>
      </c>
      <c r="E77" s="38" t="s">
        <v>80</v>
      </c>
      <c r="F77" s="39"/>
      <c r="G77" s="40">
        <v>10000</v>
      </c>
      <c r="H77" s="41">
        <f t="shared" si="2"/>
        <v>10000</v>
      </c>
      <c r="I77" s="42"/>
    </row>
    <row r="78" spans="2:9" x14ac:dyDescent="0.35">
      <c r="B78" s="65" t="s">
        <v>37</v>
      </c>
      <c r="C78" s="65" t="s">
        <v>33</v>
      </c>
      <c r="D78" s="65" t="s">
        <v>81</v>
      </c>
      <c r="E78" s="38" t="s">
        <v>909</v>
      </c>
      <c r="F78" s="39">
        <v>10000</v>
      </c>
      <c r="G78" s="40"/>
      <c r="H78" s="41">
        <f t="shared" si="2"/>
        <v>-10000</v>
      </c>
      <c r="I78" s="42">
        <v>2501.13</v>
      </c>
    </row>
    <row r="79" spans="2:9" x14ac:dyDescent="0.35">
      <c r="B79" s="65" t="s">
        <v>37</v>
      </c>
      <c r="C79" s="65" t="s">
        <v>33</v>
      </c>
      <c r="D79" s="65" t="s">
        <v>251</v>
      </c>
      <c r="E79" s="38" t="s">
        <v>910</v>
      </c>
      <c r="F79" s="39">
        <v>1000</v>
      </c>
      <c r="G79" s="40"/>
      <c r="H79" s="41">
        <f t="shared" si="2"/>
        <v>-1000</v>
      </c>
      <c r="I79" s="42">
        <v>0</v>
      </c>
    </row>
    <row r="80" spans="2:9" x14ac:dyDescent="0.35">
      <c r="B80" s="65" t="s">
        <v>37</v>
      </c>
      <c r="C80" s="65" t="s">
        <v>33</v>
      </c>
      <c r="D80" s="65" t="s">
        <v>79</v>
      </c>
      <c r="E80" s="38" t="s">
        <v>78</v>
      </c>
      <c r="F80" s="39"/>
      <c r="G80" s="40">
        <v>7000</v>
      </c>
      <c r="H80" s="41">
        <f t="shared" si="2"/>
        <v>7000</v>
      </c>
      <c r="I80" s="42"/>
    </row>
    <row r="81" spans="2:9" x14ac:dyDescent="0.35">
      <c r="B81" s="65" t="s">
        <v>37</v>
      </c>
      <c r="C81" s="65" t="s">
        <v>33</v>
      </c>
      <c r="D81" s="65" t="s">
        <v>79</v>
      </c>
      <c r="E81" s="38" t="s">
        <v>911</v>
      </c>
      <c r="F81" s="39">
        <v>30000</v>
      </c>
      <c r="G81" s="40"/>
      <c r="H81" s="41">
        <f t="shared" si="2"/>
        <v>-30000</v>
      </c>
      <c r="I81" s="42">
        <v>5099.0200000000004</v>
      </c>
    </row>
    <row r="82" spans="2:9" x14ac:dyDescent="0.35">
      <c r="B82" s="66" t="s">
        <v>37</v>
      </c>
      <c r="C82" s="66" t="s">
        <v>33</v>
      </c>
      <c r="D82" s="66" t="s">
        <v>627</v>
      </c>
      <c r="E82" s="43" t="s">
        <v>912</v>
      </c>
      <c r="F82" s="44">
        <v>6000</v>
      </c>
      <c r="G82" s="45"/>
      <c r="H82" s="41">
        <f t="shared" si="2"/>
        <v>-6000</v>
      </c>
      <c r="I82" s="42">
        <v>3432.34</v>
      </c>
    </row>
    <row r="83" spans="2:9" x14ac:dyDescent="0.35">
      <c r="B83" s="65" t="s">
        <v>37</v>
      </c>
      <c r="C83" s="65" t="s">
        <v>33</v>
      </c>
      <c r="D83" s="65" t="s">
        <v>77</v>
      </c>
      <c r="E83" s="38" t="s">
        <v>76</v>
      </c>
      <c r="F83" s="39"/>
      <c r="G83" s="40">
        <v>6000</v>
      </c>
      <c r="H83" s="41">
        <f t="shared" si="2"/>
        <v>6000</v>
      </c>
      <c r="I83" s="42"/>
    </row>
    <row r="84" spans="2:9" x14ac:dyDescent="0.35">
      <c r="B84" s="65" t="s">
        <v>37</v>
      </c>
      <c r="C84" s="65" t="s">
        <v>33</v>
      </c>
      <c r="D84" s="65" t="s">
        <v>75</v>
      </c>
      <c r="E84" s="38" t="s">
        <v>74</v>
      </c>
      <c r="F84" s="39">
        <v>50000</v>
      </c>
      <c r="G84" s="40">
        <v>38000.35</v>
      </c>
      <c r="H84" s="41">
        <f t="shared" si="2"/>
        <v>-11999.650000000001</v>
      </c>
      <c r="I84" s="42">
        <v>42482.26</v>
      </c>
    </row>
    <row r="85" spans="2:9" x14ac:dyDescent="0.35">
      <c r="B85" s="65" t="s">
        <v>37</v>
      </c>
      <c r="C85" s="65" t="s">
        <v>33</v>
      </c>
      <c r="D85" s="65" t="s">
        <v>75</v>
      </c>
      <c r="E85" s="38" t="s">
        <v>73</v>
      </c>
      <c r="F85" s="39"/>
      <c r="G85" s="40">
        <v>7701.65</v>
      </c>
      <c r="H85" s="41">
        <f t="shared" si="2"/>
        <v>7701.65</v>
      </c>
      <c r="I85" s="42"/>
    </row>
    <row r="86" spans="2:9" x14ac:dyDescent="0.35">
      <c r="B86" s="65" t="s">
        <v>37</v>
      </c>
      <c r="C86" s="65" t="s">
        <v>33</v>
      </c>
      <c r="D86" s="65" t="s">
        <v>72</v>
      </c>
      <c r="E86" s="38" t="s">
        <v>71</v>
      </c>
      <c r="F86" s="39"/>
      <c r="G86" s="40">
        <v>90000</v>
      </c>
      <c r="H86" s="41">
        <f t="shared" si="2"/>
        <v>90000</v>
      </c>
      <c r="I86" s="42"/>
    </row>
    <row r="87" spans="2:9" x14ac:dyDescent="0.35">
      <c r="B87" s="65" t="s">
        <v>37</v>
      </c>
      <c r="C87" s="65" t="s">
        <v>33</v>
      </c>
      <c r="D87" s="65" t="s">
        <v>72</v>
      </c>
      <c r="E87" s="38" t="s">
        <v>913</v>
      </c>
      <c r="F87" s="39">
        <v>60000</v>
      </c>
      <c r="G87" s="40"/>
      <c r="H87" s="41">
        <f t="shared" si="2"/>
        <v>-60000</v>
      </c>
      <c r="I87" s="42">
        <v>140045.28</v>
      </c>
    </row>
    <row r="88" spans="2:9" x14ac:dyDescent="0.35">
      <c r="B88" s="65" t="s">
        <v>37</v>
      </c>
      <c r="C88" s="65" t="s">
        <v>33</v>
      </c>
      <c r="D88" s="65" t="s">
        <v>914</v>
      </c>
      <c r="E88" s="38" t="s">
        <v>915</v>
      </c>
      <c r="F88" s="39">
        <v>0</v>
      </c>
      <c r="G88" s="40"/>
      <c r="H88" s="41">
        <f t="shared" si="2"/>
        <v>0</v>
      </c>
      <c r="I88" s="42">
        <v>0</v>
      </c>
    </row>
    <row r="89" spans="2:9" x14ac:dyDescent="0.35">
      <c r="B89" s="65" t="s">
        <v>37</v>
      </c>
      <c r="C89" s="65" t="s">
        <v>33</v>
      </c>
      <c r="D89" s="65" t="s">
        <v>916</v>
      </c>
      <c r="E89" s="38" t="s">
        <v>917</v>
      </c>
      <c r="F89" s="39">
        <v>4000</v>
      </c>
      <c r="G89" s="40"/>
      <c r="H89" s="41">
        <f t="shared" si="2"/>
        <v>-4000</v>
      </c>
      <c r="I89" s="42">
        <v>172.67</v>
      </c>
    </row>
    <row r="90" spans="2:9" x14ac:dyDescent="0.35">
      <c r="B90" s="65" t="s">
        <v>37</v>
      </c>
      <c r="C90" s="65" t="s">
        <v>33</v>
      </c>
      <c r="D90" s="65" t="s">
        <v>918</v>
      </c>
      <c r="E90" s="38" t="s">
        <v>919</v>
      </c>
      <c r="F90" s="39">
        <v>0</v>
      </c>
      <c r="G90" s="40"/>
      <c r="H90" s="41">
        <f t="shared" si="2"/>
        <v>0</v>
      </c>
      <c r="I90" s="42">
        <v>0</v>
      </c>
    </row>
    <row r="91" spans="2:9" x14ac:dyDescent="0.35">
      <c r="B91" s="65" t="s">
        <v>37</v>
      </c>
      <c r="C91" s="65" t="s">
        <v>33</v>
      </c>
      <c r="D91" s="65" t="s">
        <v>70</v>
      </c>
      <c r="E91" s="38" t="s">
        <v>69</v>
      </c>
      <c r="F91" s="39"/>
      <c r="G91" s="40">
        <v>70000</v>
      </c>
      <c r="H91" s="41">
        <f t="shared" si="2"/>
        <v>70000</v>
      </c>
      <c r="I91" s="42"/>
    </row>
    <row r="92" spans="2:9" x14ac:dyDescent="0.35">
      <c r="B92" s="65" t="s">
        <v>37</v>
      </c>
      <c r="C92" s="65" t="s">
        <v>33</v>
      </c>
      <c r="D92" s="65" t="s">
        <v>68</v>
      </c>
      <c r="E92" s="38" t="s">
        <v>67</v>
      </c>
      <c r="F92" s="39"/>
      <c r="G92" s="40">
        <v>200</v>
      </c>
      <c r="H92" s="41">
        <f t="shared" si="2"/>
        <v>200</v>
      </c>
      <c r="I92" s="42"/>
    </row>
    <row r="93" spans="2:9" x14ac:dyDescent="0.35">
      <c r="B93" s="65" t="s">
        <v>37</v>
      </c>
      <c r="C93" s="65" t="s">
        <v>33</v>
      </c>
      <c r="D93" s="65" t="s">
        <v>328</v>
      </c>
      <c r="E93" s="38" t="s">
        <v>920</v>
      </c>
      <c r="F93" s="39">
        <v>6000</v>
      </c>
      <c r="G93" s="40"/>
      <c r="H93" s="41">
        <f t="shared" si="2"/>
        <v>-6000</v>
      </c>
      <c r="I93" s="42">
        <v>816.13</v>
      </c>
    </row>
    <row r="94" spans="2:9" x14ac:dyDescent="0.35">
      <c r="B94" s="65" t="s">
        <v>37</v>
      </c>
      <c r="C94" s="65" t="s">
        <v>33</v>
      </c>
      <c r="D94" s="65" t="s">
        <v>144</v>
      </c>
      <c r="E94" s="38" t="s">
        <v>921</v>
      </c>
      <c r="F94" s="39">
        <v>1000</v>
      </c>
      <c r="G94" s="40"/>
      <c r="H94" s="41">
        <f t="shared" si="2"/>
        <v>-1000</v>
      </c>
      <c r="I94" s="42">
        <v>0</v>
      </c>
    </row>
    <row r="95" spans="2:9" x14ac:dyDescent="0.35">
      <c r="B95" s="65" t="s">
        <v>37</v>
      </c>
      <c r="C95" s="65" t="s">
        <v>33</v>
      </c>
      <c r="D95" s="65" t="s">
        <v>142</v>
      </c>
      <c r="E95" s="38" t="s">
        <v>922</v>
      </c>
      <c r="F95" s="39">
        <v>5000</v>
      </c>
      <c r="G95" s="40"/>
      <c r="H95" s="41">
        <f t="shared" si="2"/>
        <v>-5000</v>
      </c>
      <c r="I95" s="42">
        <v>268.62</v>
      </c>
    </row>
    <row r="96" spans="2:9" x14ac:dyDescent="0.35">
      <c r="B96" s="65" t="s">
        <v>37</v>
      </c>
      <c r="C96" s="65" t="s">
        <v>33</v>
      </c>
      <c r="D96" s="65" t="s">
        <v>66</v>
      </c>
      <c r="E96" s="38" t="s">
        <v>65</v>
      </c>
      <c r="F96" s="39">
        <v>25000</v>
      </c>
      <c r="G96" s="40">
        <v>25000</v>
      </c>
      <c r="H96" s="41">
        <f t="shared" si="2"/>
        <v>0</v>
      </c>
      <c r="I96" s="42">
        <v>20020.98</v>
      </c>
    </row>
    <row r="97" spans="2:9" x14ac:dyDescent="0.35">
      <c r="B97" s="65" t="s">
        <v>37</v>
      </c>
      <c r="C97" s="65" t="s">
        <v>33</v>
      </c>
      <c r="D97" s="65" t="s">
        <v>923</v>
      </c>
      <c r="E97" s="38" t="s">
        <v>924</v>
      </c>
      <c r="F97" s="39">
        <v>110000</v>
      </c>
      <c r="G97" s="40"/>
      <c r="H97" s="41">
        <f t="shared" si="2"/>
        <v>-110000</v>
      </c>
      <c r="I97" s="42">
        <v>42627.12</v>
      </c>
    </row>
    <row r="98" spans="2:9" x14ac:dyDescent="0.35">
      <c r="B98" s="65" t="s">
        <v>37</v>
      </c>
      <c r="C98" s="65" t="s">
        <v>33</v>
      </c>
      <c r="D98" s="65" t="s">
        <v>64</v>
      </c>
      <c r="E98" s="38" t="s">
        <v>63</v>
      </c>
      <c r="F98" s="39"/>
      <c r="G98" s="40">
        <v>40000</v>
      </c>
      <c r="H98" s="41">
        <f t="shared" si="2"/>
        <v>40000</v>
      </c>
      <c r="I98" s="42"/>
    </row>
    <row r="99" spans="2:9" x14ac:dyDescent="0.35">
      <c r="B99" s="65" t="s">
        <v>37</v>
      </c>
      <c r="C99" s="65" t="s">
        <v>33</v>
      </c>
      <c r="D99" s="65" t="s">
        <v>8</v>
      </c>
      <c r="E99" s="38" t="s">
        <v>62</v>
      </c>
      <c r="F99" s="39"/>
      <c r="G99" s="40">
        <v>4000</v>
      </c>
      <c r="H99" s="41">
        <f t="shared" si="2"/>
        <v>4000</v>
      </c>
      <c r="I99" s="42"/>
    </row>
    <row r="100" spans="2:9" x14ac:dyDescent="0.35">
      <c r="B100" s="66" t="s">
        <v>37</v>
      </c>
      <c r="C100" s="66" t="s">
        <v>33</v>
      </c>
      <c r="D100" s="66" t="s">
        <v>8</v>
      </c>
      <c r="E100" s="43" t="s">
        <v>925</v>
      </c>
      <c r="F100" s="44">
        <v>0</v>
      </c>
      <c r="G100" s="45"/>
      <c r="H100" s="41">
        <f t="shared" si="2"/>
        <v>0</v>
      </c>
      <c r="I100" s="42">
        <v>0</v>
      </c>
    </row>
    <row r="101" spans="2:9" x14ac:dyDescent="0.35">
      <c r="B101" s="65" t="s">
        <v>37</v>
      </c>
      <c r="C101" s="65" t="s">
        <v>33</v>
      </c>
      <c r="D101" s="65" t="s">
        <v>61</v>
      </c>
      <c r="E101" s="38" t="s">
        <v>60</v>
      </c>
      <c r="F101" s="39"/>
      <c r="G101" s="40">
        <v>1000</v>
      </c>
      <c r="H101" s="41">
        <f t="shared" si="2"/>
        <v>1000</v>
      </c>
      <c r="I101" s="42"/>
    </row>
    <row r="102" spans="2:9" x14ac:dyDescent="0.35">
      <c r="B102" s="66" t="s">
        <v>37</v>
      </c>
      <c r="C102" s="66" t="s">
        <v>33</v>
      </c>
      <c r="D102" s="66" t="s">
        <v>61</v>
      </c>
      <c r="E102" s="43" t="s">
        <v>926</v>
      </c>
      <c r="F102" s="44">
        <v>5000</v>
      </c>
      <c r="G102" s="45"/>
      <c r="H102" s="41">
        <f t="shared" si="2"/>
        <v>-5000</v>
      </c>
      <c r="I102" s="42">
        <v>28877.17</v>
      </c>
    </row>
    <row r="103" spans="2:9" x14ac:dyDescent="0.35">
      <c r="B103" s="65" t="s">
        <v>37</v>
      </c>
      <c r="C103" s="65" t="s">
        <v>33</v>
      </c>
      <c r="D103" s="65" t="s">
        <v>59</v>
      </c>
      <c r="E103" s="38" t="s">
        <v>58</v>
      </c>
      <c r="F103" s="39"/>
      <c r="G103" s="40">
        <v>844232.88</v>
      </c>
      <c r="H103" s="41">
        <f t="shared" si="2"/>
        <v>844232.88</v>
      </c>
      <c r="I103" s="42"/>
    </row>
    <row r="104" spans="2:9" x14ac:dyDescent="0.35">
      <c r="B104" s="65" t="s">
        <v>37</v>
      </c>
      <c r="C104" s="65" t="s">
        <v>33</v>
      </c>
      <c r="D104" s="65" t="s">
        <v>59</v>
      </c>
      <c r="E104" s="38" t="s">
        <v>927</v>
      </c>
      <c r="F104" s="39">
        <v>900000</v>
      </c>
      <c r="G104" s="40"/>
      <c r="H104" s="41">
        <f t="shared" si="2"/>
        <v>-900000</v>
      </c>
      <c r="I104" s="42">
        <v>879203.66</v>
      </c>
    </row>
    <row r="105" spans="2:9" x14ac:dyDescent="0.35">
      <c r="B105" s="65" t="s">
        <v>37</v>
      </c>
      <c r="C105" s="65" t="s">
        <v>33</v>
      </c>
      <c r="D105" s="65" t="s">
        <v>643</v>
      </c>
      <c r="E105" s="38" t="s">
        <v>928</v>
      </c>
      <c r="F105" s="39">
        <v>2000</v>
      </c>
      <c r="G105" s="40"/>
      <c r="H105" s="41">
        <f t="shared" si="2"/>
        <v>-2000</v>
      </c>
      <c r="I105" s="42">
        <v>0</v>
      </c>
    </row>
    <row r="106" spans="2:9" x14ac:dyDescent="0.35">
      <c r="B106" s="65" t="s">
        <v>37</v>
      </c>
      <c r="C106" s="65" t="s">
        <v>33</v>
      </c>
      <c r="D106" s="65" t="s">
        <v>929</v>
      </c>
      <c r="E106" s="38" t="s">
        <v>930</v>
      </c>
      <c r="F106" s="39">
        <v>12000</v>
      </c>
      <c r="G106" s="40"/>
      <c r="H106" s="41">
        <f t="shared" si="2"/>
        <v>-12000</v>
      </c>
      <c r="I106" s="42">
        <v>5087.12</v>
      </c>
    </row>
    <row r="107" spans="2:9" x14ac:dyDescent="0.35">
      <c r="B107" s="65" t="s">
        <v>37</v>
      </c>
      <c r="C107" s="65" t="s">
        <v>33</v>
      </c>
      <c r="D107" s="65" t="s">
        <v>163</v>
      </c>
      <c r="E107" s="38" t="s">
        <v>931</v>
      </c>
      <c r="F107" s="39">
        <v>15000</v>
      </c>
      <c r="G107" s="40"/>
      <c r="H107" s="41">
        <f t="shared" si="2"/>
        <v>-15000</v>
      </c>
      <c r="I107" s="42">
        <v>18669.259999999998</v>
      </c>
    </row>
    <row r="108" spans="2:9" x14ac:dyDescent="0.35">
      <c r="B108" s="65" t="s">
        <v>37</v>
      </c>
      <c r="C108" s="65" t="s">
        <v>33</v>
      </c>
      <c r="D108" s="65" t="s">
        <v>57</v>
      </c>
      <c r="E108" s="38" t="s">
        <v>56</v>
      </c>
      <c r="F108" s="39"/>
      <c r="G108" s="40">
        <v>13288.81</v>
      </c>
      <c r="H108" s="41">
        <f t="shared" ref="H108:H129" si="3">+G108-F108</f>
        <v>13288.81</v>
      </c>
      <c r="I108" s="42"/>
    </row>
    <row r="109" spans="2:9" x14ac:dyDescent="0.35">
      <c r="B109" s="65" t="s">
        <v>37</v>
      </c>
      <c r="C109" s="65" t="s">
        <v>33</v>
      </c>
      <c r="D109" s="65" t="s">
        <v>55</v>
      </c>
      <c r="E109" s="38" t="s">
        <v>54</v>
      </c>
      <c r="F109" s="39"/>
      <c r="G109" s="40">
        <v>110000</v>
      </c>
      <c r="H109" s="41">
        <f t="shared" si="3"/>
        <v>110000</v>
      </c>
      <c r="I109" s="42"/>
    </row>
    <row r="110" spans="2:9" x14ac:dyDescent="0.35">
      <c r="B110" s="65" t="s">
        <v>37</v>
      </c>
      <c r="C110" s="65" t="s">
        <v>33</v>
      </c>
      <c r="D110" s="65" t="s">
        <v>53</v>
      </c>
      <c r="E110" s="38" t="s">
        <v>52</v>
      </c>
      <c r="F110" s="39"/>
      <c r="G110" s="40">
        <v>15790.5</v>
      </c>
      <c r="H110" s="41">
        <f t="shared" si="3"/>
        <v>15790.5</v>
      </c>
      <c r="I110" s="42"/>
    </row>
    <row r="111" spans="2:9" x14ac:dyDescent="0.35">
      <c r="B111" s="65" t="s">
        <v>37</v>
      </c>
      <c r="C111" s="65" t="s">
        <v>33</v>
      </c>
      <c r="D111" s="65" t="s">
        <v>49</v>
      </c>
      <c r="E111" s="38" t="s">
        <v>48</v>
      </c>
      <c r="F111" s="39"/>
      <c r="G111" s="40">
        <v>5000</v>
      </c>
      <c r="H111" s="41">
        <f t="shared" si="3"/>
        <v>5000</v>
      </c>
      <c r="I111" s="42"/>
    </row>
    <row r="112" spans="2:9" x14ac:dyDescent="0.35">
      <c r="B112" s="65" t="s">
        <v>37</v>
      </c>
      <c r="C112" s="65" t="s">
        <v>33</v>
      </c>
      <c r="D112" s="65" t="s">
        <v>49</v>
      </c>
      <c r="E112" s="38" t="s">
        <v>932</v>
      </c>
      <c r="F112" s="39">
        <v>1000</v>
      </c>
      <c r="G112" s="40"/>
      <c r="H112" s="41">
        <f t="shared" si="3"/>
        <v>-1000</v>
      </c>
      <c r="I112" s="42">
        <v>480.66</v>
      </c>
    </row>
    <row r="113" spans="2:9" x14ac:dyDescent="0.35">
      <c r="B113" s="65" t="s">
        <v>37</v>
      </c>
      <c r="C113" s="65" t="s">
        <v>33</v>
      </c>
      <c r="D113" s="65" t="s">
        <v>600</v>
      </c>
      <c r="E113" s="38" t="s">
        <v>933</v>
      </c>
      <c r="F113" s="39">
        <v>5000</v>
      </c>
      <c r="G113" s="40"/>
      <c r="H113" s="41">
        <f t="shared" si="3"/>
        <v>-5000</v>
      </c>
      <c r="I113" s="42">
        <v>5458.15</v>
      </c>
    </row>
    <row r="114" spans="2:9" x14ac:dyDescent="0.35">
      <c r="B114" s="65" t="s">
        <v>37</v>
      </c>
      <c r="C114" s="65" t="s">
        <v>33</v>
      </c>
      <c r="D114" s="65" t="s">
        <v>47</v>
      </c>
      <c r="E114" s="38" t="s">
        <v>46</v>
      </c>
      <c r="F114" s="39"/>
      <c r="G114" s="40">
        <v>6000</v>
      </c>
      <c r="H114" s="41">
        <f t="shared" si="3"/>
        <v>6000</v>
      </c>
      <c r="I114" s="42"/>
    </row>
    <row r="115" spans="2:9" x14ac:dyDescent="0.35">
      <c r="B115" s="65" t="s">
        <v>37</v>
      </c>
      <c r="C115" s="65" t="s">
        <v>33</v>
      </c>
      <c r="D115" s="65" t="s">
        <v>47</v>
      </c>
      <c r="E115" s="38" t="s">
        <v>934</v>
      </c>
      <c r="F115" s="39">
        <v>6000</v>
      </c>
      <c r="G115" s="40"/>
      <c r="H115" s="41">
        <f t="shared" si="3"/>
        <v>-6000</v>
      </c>
      <c r="I115" s="42">
        <v>810.4</v>
      </c>
    </row>
    <row r="116" spans="2:9" x14ac:dyDescent="0.35">
      <c r="B116" s="65" t="s">
        <v>37</v>
      </c>
      <c r="C116" s="65" t="s">
        <v>33</v>
      </c>
      <c r="D116" s="65" t="s">
        <v>603</v>
      </c>
      <c r="E116" s="38" t="s">
        <v>935</v>
      </c>
      <c r="F116" s="39">
        <v>2000</v>
      </c>
      <c r="G116" s="40"/>
      <c r="H116" s="41">
        <f t="shared" si="3"/>
        <v>-2000</v>
      </c>
      <c r="I116" s="42">
        <v>216.67</v>
      </c>
    </row>
    <row r="117" spans="2:9" x14ac:dyDescent="0.35">
      <c r="B117" s="65" t="s">
        <v>37</v>
      </c>
      <c r="C117" s="65" t="s">
        <v>33</v>
      </c>
      <c r="D117" s="65" t="s">
        <v>45</v>
      </c>
      <c r="E117" s="38" t="s">
        <v>44</v>
      </c>
      <c r="F117" s="39"/>
      <c r="G117" s="40">
        <v>3000</v>
      </c>
      <c r="H117" s="41">
        <f t="shared" si="3"/>
        <v>3000</v>
      </c>
      <c r="I117" s="42"/>
    </row>
    <row r="118" spans="2:9" x14ac:dyDescent="0.35">
      <c r="B118" s="67" t="s">
        <v>37</v>
      </c>
      <c r="C118" s="65" t="s">
        <v>33</v>
      </c>
      <c r="D118" s="67" t="s">
        <v>946</v>
      </c>
      <c r="E118" s="49" t="s">
        <v>947</v>
      </c>
      <c r="F118" s="39"/>
      <c r="G118" s="40">
        <v>0</v>
      </c>
      <c r="H118" s="41">
        <f t="shared" si="3"/>
        <v>0</v>
      </c>
      <c r="I118" s="42"/>
    </row>
    <row r="119" spans="2:9" x14ac:dyDescent="0.35">
      <c r="B119" s="67" t="s">
        <v>37</v>
      </c>
      <c r="C119" s="65" t="s">
        <v>33</v>
      </c>
      <c r="D119" s="67" t="s">
        <v>948</v>
      </c>
      <c r="E119" s="49" t="s">
        <v>949</v>
      </c>
      <c r="F119" s="39">
        <v>0</v>
      </c>
      <c r="G119" s="40"/>
      <c r="H119" s="41">
        <f t="shared" si="3"/>
        <v>0</v>
      </c>
      <c r="I119" s="42">
        <v>0</v>
      </c>
    </row>
    <row r="120" spans="2:9" x14ac:dyDescent="0.35">
      <c r="B120" s="65" t="s">
        <v>37</v>
      </c>
      <c r="C120" s="65" t="s">
        <v>33</v>
      </c>
      <c r="D120" s="65" t="s">
        <v>43</v>
      </c>
      <c r="E120" s="38" t="s">
        <v>42</v>
      </c>
      <c r="F120" s="39"/>
      <c r="G120" s="40">
        <v>746000</v>
      </c>
      <c r="H120" s="41">
        <f t="shared" si="3"/>
        <v>746000</v>
      </c>
      <c r="I120" s="42"/>
    </row>
    <row r="121" spans="2:9" x14ac:dyDescent="0.35">
      <c r="B121" s="65" t="s">
        <v>37</v>
      </c>
      <c r="C121" s="65" t="s">
        <v>33</v>
      </c>
      <c r="D121" s="65" t="s">
        <v>43</v>
      </c>
      <c r="E121" s="38" t="s">
        <v>941</v>
      </c>
      <c r="F121" s="39">
        <v>746000</v>
      </c>
      <c r="G121" s="40"/>
      <c r="H121" s="41">
        <f t="shared" si="3"/>
        <v>-746000</v>
      </c>
      <c r="I121" s="42">
        <v>0</v>
      </c>
    </row>
    <row r="122" spans="2:9" x14ac:dyDescent="0.35">
      <c r="B122" s="65" t="s">
        <v>37</v>
      </c>
      <c r="C122" s="65" t="s">
        <v>33</v>
      </c>
      <c r="D122" s="65" t="s">
        <v>691</v>
      </c>
      <c r="E122" s="38" t="s">
        <v>942</v>
      </c>
      <c r="F122" s="39">
        <v>0</v>
      </c>
      <c r="G122" s="40"/>
      <c r="H122" s="41">
        <f t="shared" si="3"/>
        <v>0</v>
      </c>
      <c r="I122" s="42">
        <v>0</v>
      </c>
    </row>
    <row r="123" spans="2:9" x14ac:dyDescent="0.35">
      <c r="B123" s="65" t="s">
        <v>37</v>
      </c>
      <c r="C123" s="65" t="s">
        <v>33</v>
      </c>
      <c r="D123" s="65" t="s">
        <v>41</v>
      </c>
      <c r="E123" s="38" t="s">
        <v>40</v>
      </c>
      <c r="F123" s="39"/>
      <c r="G123" s="40">
        <v>10000</v>
      </c>
      <c r="H123" s="41">
        <f t="shared" si="3"/>
        <v>10000</v>
      </c>
      <c r="I123" s="42"/>
    </row>
    <row r="124" spans="2:9" x14ac:dyDescent="0.35">
      <c r="B124" s="65" t="s">
        <v>37</v>
      </c>
      <c r="C124" s="65" t="s">
        <v>33</v>
      </c>
      <c r="D124" s="65" t="s">
        <v>41</v>
      </c>
      <c r="E124" s="38" t="s">
        <v>904</v>
      </c>
      <c r="F124" s="39">
        <v>40000</v>
      </c>
      <c r="G124" s="40"/>
      <c r="H124" s="41">
        <f t="shared" si="3"/>
        <v>-40000</v>
      </c>
      <c r="I124" s="42">
        <v>67738.28</v>
      </c>
    </row>
    <row r="125" spans="2:9" x14ac:dyDescent="0.35">
      <c r="B125" s="65" t="s">
        <v>37</v>
      </c>
      <c r="C125" s="65" t="s">
        <v>33</v>
      </c>
      <c r="D125" s="65" t="s">
        <v>202</v>
      </c>
      <c r="E125" s="38" t="s">
        <v>943</v>
      </c>
      <c r="F125" s="39">
        <v>10000</v>
      </c>
      <c r="G125" s="40"/>
      <c r="H125" s="41">
        <f t="shared" si="3"/>
        <v>-10000</v>
      </c>
      <c r="I125" s="42">
        <v>22560.5</v>
      </c>
    </row>
    <row r="126" spans="2:9" x14ac:dyDescent="0.35">
      <c r="B126" s="65" t="s">
        <v>37</v>
      </c>
      <c r="C126" s="65" t="s">
        <v>33</v>
      </c>
      <c r="D126" s="65" t="s">
        <v>39</v>
      </c>
      <c r="E126" s="38" t="s">
        <v>38</v>
      </c>
      <c r="F126" s="39"/>
      <c r="G126" s="40">
        <v>10000</v>
      </c>
      <c r="H126" s="41">
        <f t="shared" si="3"/>
        <v>10000</v>
      </c>
      <c r="I126" s="42"/>
    </row>
    <row r="127" spans="2:9" x14ac:dyDescent="0.35">
      <c r="B127" s="65" t="s">
        <v>37</v>
      </c>
      <c r="C127" s="65" t="s">
        <v>33</v>
      </c>
      <c r="D127" s="65" t="s">
        <v>36</v>
      </c>
      <c r="E127" s="38" t="s">
        <v>944</v>
      </c>
      <c r="F127" s="39">
        <v>20000</v>
      </c>
      <c r="G127" s="40"/>
      <c r="H127" s="41">
        <f t="shared" si="3"/>
        <v>-20000</v>
      </c>
      <c r="I127" s="42">
        <v>4057.74</v>
      </c>
    </row>
    <row r="128" spans="2:9" x14ac:dyDescent="0.35">
      <c r="B128" s="65" t="s">
        <v>37</v>
      </c>
      <c r="C128" s="65" t="s">
        <v>33</v>
      </c>
      <c r="D128" s="65" t="s">
        <v>36</v>
      </c>
      <c r="E128" s="38" t="s">
        <v>35</v>
      </c>
      <c r="F128" s="39"/>
      <c r="G128" s="40">
        <v>30000</v>
      </c>
      <c r="H128" s="41">
        <f t="shared" si="3"/>
        <v>30000</v>
      </c>
      <c r="I128" s="42"/>
    </row>
    <row r="129" spans="1:9" ht="15" thickBot="1" x14ac:dyDescent="0.4">
      <c r="B129" s="65" t="s">
        <v>37</v>
      </c>
      <c r="C129" s="65" t="s">
        <v>33</v>
      </c>
      <c r="D129" s="65" t="s">
        <v>32</v>
      </c>
      <c r="E129" s="38" t="s">
        <v>31</v>
      </c>
      <c r="F129" s="44">
        <v>100000</v>
      </c>
      <c r="G129" s="45"/>
      <c r="H129" s="41">
        <f t="shared" si="3"/>
        <v>-100000</v>
      </c>
      <c r="I129" s="42">
        <v>127255.3</v>
      </c>
    </row>
    <row r="130" spans="1:9" ht="15" thickBot="1" x14ac:dyDescent="0.4">
      <c r="B130" s="76" t="s">
        <v>563</v>
      </c>
      <c r="C130" s="77"/>
      <c r="D130" s="77"/>
      <c r="E130" s="78"/>
      <c r="F130" s="59">
        <f>SUM(F12:F129)</f>
        <v>3743623.02</v>
      </c>
      <c r="G130" s="47">
        <f>SUM(G12:G129)</f>
        <v>3398601.8045200002</v>
      </c>
      <c r="I130"/>
    </row>
    <row r="131" spans="1:9" x14ac:dyDescent="0.35">
      <c r="A131" s="3"/>
      <c r="B131" s="68"/>
      <c r="D131" s="69"/>
      <c r="E131" s="4"/>
      <c r="F131"/>
      <c r="G131"/>
      <c r="I131"/>
    </row>
    <row r="132" spans="1:9" x14ac:dyDescent="0.35">
      <c r="B132" s="65" t="s">
        <v>416</v>
      </c>
      <c r="C132" s="65" t="s">
        <v>457</v>
      </c>
      <c r="D132" s="65">
        <v>15000</v>
      </c>
      <c r="E132" s="38" t="s">
        <v>474</v>
      </c>
      <c r="F132" s="39">
        <v>2000</v>
      </c>
      <c r="G132" s="40"/>
      <c r="H132" s="41">
        <f t="shared" ref="H132:H163" si="4">+G132-F132</f>
        <v>-2000</v>
      </c>
      <c r="I132" s="42">
        <v>1960</v>
      </c>
    </row>
    <row r="133" spans="1:9" x14ac:dyDescent="0.35">
      <c r="B133" s="65" t="s">
        <v>416</v>
      </c>
      <c r="C133" s="65" t="s">
        <v>457</v>
      </c>
      <c r="D133" s="65">
        <v>15100</v>
      </c>
      <c r="E133" s="38" t="s">
        <v>473</v>
      </c>
      <c r="F133" s="39">
        <v>8000</v>
      </c>
      <c r="G133" s="40"/>
      <c r="H133" s="41">
        <f t="shared" si="4"/>
        <v>-8000</v>
      </c>
      <c r="I133" s="42">
        <v>7840</v>
      </c>
    </row>
    <row r="134" spans="1:9" x14ac:dyDescent="0.35">
      <c r="B134" s="65" t="s">
        <v>416</v>
      </c>
      <c r="C134" s="65" t="s">
        <v>457</v>
      </c>
      <c r="D134" s="65">
        <v>20300</v>
      </c>
      <c r="E134" s="38" t="s">
        <v>617</v>
      </c>
      <c r="F134" s="39">
        <v>0</v>
      </c>
      <c r="G134" s="40"/>
      <c r="H134" s="41">
        <f t="shared" si="4"/>
        <v>0</v>
      </c>
      <c r="I134" s="42">
        <v>0</v>
      </c>
    </row>
    <row r="135" spans="1:9" x14ac:dyDescent="0.35">
      <c r="B135" s="65" t="s">
        <v>416</v>
      </c>
      <c r="C135" s="65" t="s">
        <v>457</v>
      </c>
      <c r="D135" s="65">
        <v>20400</v>
      </c>
      <c r="E135" s="38" t="s">
        <v>616</v>
      </c>
      <c r="F135" s="39">
        <v>15000</v>
      </c>
      <c r="G135" s="40"/>
      <c r="H135" s="41">
        <f t="shared" si="4"/>
        <v>-15000</v>
      </c>
      <c r="I135" s="42">
        <v>17320.68</v>
      </c>
    </row>
    <row r="136" spans="1:9" x14ac:dyDescent="0.35">
      <c r="B136" s="65" t="s">
        <v>416</v>
      </c>
      <c r="C136" s="65" t="s">
        <v>457</v>
      </c>
      <c r="D136" s="65">
        <v>21200</v>
      </c>
      <c r="E136" s="38" t="s">
        <v>618</v>
      </c>
      <c r="F136" s="39">
        <v>2000</v>
      </c>
      <c r="G136" s="40"/>
      <c r="H136" s="41">
        <f t="shared" si="4"/>
        <v>-2000</v>
      </c>
      <c r="I136" s="42">
        <v>23824.61</v>
      </c>
    </row>
    <row r="137" spans="1:9" x14ac:dyDescent="0.35">
      <c r="B137" s="65" t="s">
        <v>416</v>
      </c>
      <c r="C137" s="65" t="s">
        <v>457</v>
      </c>
      <c r="D137" s="65">
        <v>21300</v>
      </c>
      <c r="E137" s="38" t="s">
        <v>619</v>
      </c>
      <c r="F137" s="39">
        <v>51000</v>
      </c>
      <c r="G137" s="40"/>
      <c r="H137" s="41">
        <f t="shared" si="4"/>
        <v>-51000</v>
      </c>
      <c r="I137" s="42">
        <v>18634.71</v>
      </c>
    </row>
    <row r="138" spans="1:9" x14ac:dyDescent="0.35">
      <c r="B138" s="65" t="s">
        <v>416</v>
      </c>
      <c r="C138" s="65" t="s">
        <v>457</v>
      </c>
      <c r="D138" s="65">
        <v>21400</v>
      </c>
      <c r="E138" s="38" t="s">
        <v>620</v>
      </c>
      <c r="F138" s="39">
        <v>20000</v>
      </c>
      <c r="G138" s="40"/>
      <c r="H138" s="41">
        <f t="shared" si="4"/>
        <v>-20000</v>
      </c>
      <c r="I138" s="42">
        <v>17806.91</v>
      </c>
    </row>
    <row r="139" spans="1:9" x14ac:dyDescent="0.35">
      <c r="B139" s="65" t="s">
        <v>416</v>
      </c>
      <c r="C139" s="65" t="s">
        <v>457</v>
      </c>
      <c r="D139" s="65">
        <v>21500</v>
      </c>
      <c r="E139" s="38" t="s">
        <v>621</v>
      </c>
      <c r="F139" s="39">
        <v>0</v>
      </c>
      <c r="G139" s="40"/>
      <c r="H139" s="41">
        <f t="shared" si="4"/>
        <v>0</v>
      </c>
      <c r="I139" s="42">
        <v>0</v>
      </c>
    </row>
    <row r="140" spans="1:9" x14ac:dyDescent="0.35">
      <c r="B140" s="65" t="s">
        <v>416</v>
      </c>
      <c r="C140" s="65" t="s">
        <v>457</v>
      </c>
      <c r="D140" s="65">
        <v>21600</v>
      </c>
      <c r="E140" s="38" t="s">
        <v>622</v>
      </c>
      <c r="F140" s="39">
        <v>6000</v>
      </c>
      <c r="G140" s="40"/>
      <c r="H140" s="41">
        <f t="shared" si="4"/>
        <v>-6000</v>
      </c>
      <c r="I140" s="42">
        <v>41352.300000000003</v>
      </c>
    </row>
    <row r="141" spans="1:9" x14ac:dyDescent="0.35">
      <c r="B141" s="65" t="s">
        <v>416</v>
      </c>
      <c r="C141" s="65" t="s">
        <v>457</v>
      </c>
      <c r="D141" s="65">
        <v>22400</v>
      </c>
      <c r="E141" s="38" t="s">
        <v>629</v>
      </c>
      <c r="F141" s="39">
        <v>0</v>
      </c>
      <c r="G141" s="40"/>
      <c r="H141" s="41">
        <f t="shared" si="4"/>
        <v>0</v>
      </c>
      <c r="I141" s="42">
        <v>0</v>
      </c>
    </row>
    <row r="142" spans="1:9" x14ac:dyDescent="0.35">
      <c r="B142" s="65" t="s">
        <v>416</v>
      </c>
      <c r="C142" s="65" t="s">
        <v>457</v>
      </c>
      <c r="D142" s="65">
        <v>22500</v>
      </c>
      <c r="E142" s="38" t="s">
        <v>630</v>
      </c>
      <c r="F142" s="39">
        <v>1000</v>
      </c>
      <c r="G142" s="40"/>
      <c r="H142" s="41">
        <f t="shared" si="4"/>
        <v>-1000</v>
      </c>
      <c r="I142" s="42">
        <v>25.16</v>
      </c>
    </row>
    <row r="143" spans="1:9" x14ac:dyDescent="0.35">
      <c r="B143" s="65" t="s">
        <v>416</v>
      </c>
      <c r="C143" s="65" t="s">
        <v>457</v>
      </c>
      <c r="D143" s="65" t="s">
        <v>26</v>
      </c>
      <c r="E143" s="38" t="s">
        <v>483</v>
      </c>
      <c r="F143" s="39">
        <v>50000</v>
      </c>
      <c r="G143" s="40">
        <v>49178.7</v>
      </c>
      <c r="H143" s="41">
        <f t="shared" si="4"/>
        <v>-821.30000000000291</v>
      </c>
      <c r="I143" s="42">
        <v>49000</v>
      </c>
    </row>
    <row r="144" spans="1:9" x14ac:dyDescent="0.35">
      <c r="B144" s="65" t="s">
        <v>416</v>
      </c>
      <c r="C144" s="65" t="s">
        <v>457</v>
      </c>
      <c r="D144" s="65" t="s">
        <v>24</v>
      </c>
      <c r="E144" s="38" t="s">
        <v>482</v>
      </c>
      <c r="F144" s="39">
        <v>67000</v>
      </c>
      <c r="G144" s="40">
        <v>86490.12</v>
      </c>
      <c r="H144" s="41">
        <f t="shared" si="4"/>
        <v>19490.119999999995</v>
      </c>
      <c r="I144" s="42">
        <v>65660</v>
      </c>
    </row>
    <row r="145" spans="2:9" x14ac:dyDescent="0.35">
      <c r="B145" s="65" t="s">
        <v>416</v>
      </c>
      <c r="C145" s="65" t="s">
        <v>457</v>
      </c>
      <c r="D145" s="65" t="s">
        <v>22</v>
      </c>
      <c r="E145" s="38" t="s">
        <v>481</v>
      </c>
      <c r="F145" s="39">
        <v>23000</v>
      </c>
      <c r="G145" s="40">
        <v>44161.58</v>
      </c>
      <c r="H145" s="41">
        <f t="shared" si="4"/>
        <v>21161.58</v>
      </c>
      <c r="I145" s="42">
        <v>22540</v>
      </c>
    </row>
    <row r="146" spans="2:9" x14ac:dyDescent="0.35">
      <c r="B146" s="65" t="s">
        <v>416</v>
      </c>
      <c r="C146" s="65" t="s">
        <v>457</v>
      </c>
      <c r="D146" s="65" t="s">
        <v>20</v>
      </c>
      <c r="E146" s="38" t="s">
        <v>480</v>
      </c>
      <c r="F146" s="39">
        <v>48000</v>
      </c>
      <c r="G146" s="40">
        <v>56148</v>
      </c>
      <c r="H146" s="41">
        <f t="shared" si="4"/>
        <v>8148</v>
      </c>
      <c r="I146" s="42">
        <v>47040</v>
      </c>
    </row>
    <row r="147" spans="2:9" x14ac:dyDescent="0.35">
      <c r="B147" s="65" t="s">
        <v>416</v>
      </c>
      <c r="C147" s="65" t="s">
        <v>457</v>
      </c>
      <c r="D147" s="65" t="s">
        <v>124</v>
      </c>
      <c r="E147" s="38" t="s">
        <v>615</v>
      </c>
      <c r="F147" s="39">
        <v>1000</v>
      </c>
      <c r="G147" s="40">
        <v>0</v>
      </c>
      <c r="H147" s="41">
        <f t="shared" si="4"/>
        <v>-1000</v>
      </c>
      <c r="I147" s="42">
        <v>980</v>
      </c>
    </row>
    <row r="148" spans="2:9" x14ac:dyDescent="0.35">
      <c r="B148" s="65" t="s">
        <v>416</v>
      </c>
      <c r="C148" s="65" t="s">
        <v>457</v>
      </c>
      <c r="D148" s="65" t="s">
        <v>18</v>
      </c>
      <c r="E148" s="38" t="s">
        <v>479</v>
      </c>
      <c r="F148" s="39">
        <v>40000</v>
      </c>
      <c r="G148" s="40">
        <v>39579.06</v>
      </c>
      <c r="H148" s="41">
        <f t="shared" si="4"/>
        <v>-420.94000000000233</v>
      </c>
      <c r="I148" s="42">
        <v>39200</v>
      </c>
    </row>
    <row r="149" spans="2:9" x14ac:dyDescent="0.35">
      <c r="B149" s="66" t="s">
        <v>416</v>
      </c>
      <c r="C149" s="66" t="s">
        <v>457</v>
      </c>
      <c r="D149" s="66" t="s">
        <v>16</v>
      </c>
      <c r="E149" s="43" t="s">
        <v>478</v>
      </c>
      <c r="F149" s="44">
        <v>125000</v>
      </c>
      <c r="G149" s="45">
        <v>159788.01999999999</v>
      </c>
      <c r="H149" s="41">
        <f t="shared" si="4"/>
        <v>34788.01999999999</v>
      </c>
      <c r="I149" s="42">
        <v>122500</v>
      </c>
    </row>
    <row r="150" spans="2:9" x14ac:dyDescent="0.35">
      <c r="B150" s="65" t="s">
        <v>416</v>
      </c>
      <c r="C150" s="65" t="s">
        <v>457</v>
      </c>
      <c r="D150" s="65" t="s">
        <v>14</v>
      </c>
      <c r="E150" s="38" t="s">
        <v>477</v>
      </c>
      <c r="F150" s="39">
        <v>299000</v>
      </c>
      <c r="G150" s="40">
        <v>390423.60000000003</v>
      </c>
      <c r="H150" s="41">
        <f t="shared" si="4"/>
        <v>91423.600000000035</v>
      </c>
      <c r="I150" s="42">
        <v>293020</v>
      </c>
    </row>
    <row r="151" spans="2:9" x14ac:dyDescent="0.35">
      <c r="B151" s="65" t="s">
        <v>416</v>
      </c>
      <c r="C151" s="65" t="s">
        <v>457</v>
      </c>
      <c r="D151" s="65" t="s">
        <v>117</v>
      </c>
      <c r="E151" s="38" t="s">
        <v>476</v>
      </c>
      <c r="F151" s="39">
        <v>155000</v>
      </c>
      <c r="G151" s="40">
        <v>145796.42000000001</v>
      </c>
      <c r="H151" s="41">
        <f t="shared" si="4"/>
        <v>-9203.5799999999872</v>
      </c>
      <c r="I151" s="42">
        <v>151900</v>
      </c>
    </row>
    <row r="152" spans="2:9" x14ac:dyDescent="0.35">
      <c r="B152" s="65" t="s">
        <v>416</v>
      </c>
      <c r="C152" s="65" t="s">
        <v>457</v>
      </c>
      <c r="D152" s="65" t="s">
        <v>115</v>
      </c>
      <c r="E152" s="38" t="s">
        <v>475</v>
      </c>
      <c r="F152" s="39">
        <v>280000</v>
      </c>
      <c r="G152" s="40">
        <v>313496.74</v>
      </c>
      <c r="H152" s="41">
        <f t="shared" si="4"/>
        <v>33496.739999999991</v>
      </c>
      <c r="I152" s="42">
        <v>274400</v>
      </c>
    </row>
    <row r="153" spans="2:9" x14ac:dyDescent="0.35">
      <c r="B153" s="65" t="s">
        <v>416</v>
      </c>
      <c r="C153" s="65" t="s">
        <v>457</v>
      </c>
      <c r="D153" s="65" t="s">
        <v>113</v>
      </c>
      <c r="E153" s="38" t="s">
        <v>474</v>
      </c>
      <c r="F153" s="39"/>
      <c r="G153" s="40">
        <v>1000</v>
      </c>
      <c r="H153" s="41">
        <f t="shared" si="4"/>
        <v>1000</v>
      </c>
      <c r="I153" s="42"/>
    </row>
    <row r="154" spans="2:9" x14ac:dyDescent="0.35">
      <c r="B154" s="65" t="s">
        <v>416</v>
      </c>
      <c r="C154" s="65" t="s">
        <v>457</v>
      </c>
      <c r="D154" s="65" t="s">
        <v>12</v>
      </c>
      <c r="E154" s="38" t="s">
        <v>473</v>
      </c>
      <c r="F154" s="39"/>
      <c r="G154" s="40">
        <v>9000</v>
      </c>
      <c r="H154" s="41">
        <f t="shared" si="4"/>
        <v>9000</v>
      </c>
      <c r="I154" s="42"/>
    </row>
    <row r="155" spans="2:9" x14ac:dyDescent="0.35">
      <c r="B155" s="65" t="s">
        <v>416</v>
      </c>
      <c r="C155" s="65" t="s">
        <v>457</v>
      </c>
      <c r="D155" s="65" t="s">
        <v>10</v>
      </c>
      <c r="E155" s="38" t="s">
        <v>472</v>
      </c>
      <c r="F155" s="39">
        <v>270000</v>
      </c>
      <c r="G155" s="40">
        <v>367527.80064000003</v>
      </c>
      <c r="H155" s="41">
        <f t="shared" si="4"/>
        <v>97527.80064000003</v>
      </c>
      <c r="I155" s="42">
        <v>264600</v>
      </c>
    </row>
    <row r="156" spans="2:9" x14ac:dyDescent="0.35">
      <c r="B156" s="65" t="s">
        <v>416</v>
      </c>
      <c r="C156" s="65" t="s">
        <v>457</v>
      </c>
      <c r="D156" s="65" t="s">
        <v>105</v>
      </c>
      <c r="E156" s="38" t="s">
        <v>471</v>
      </c>
      <c r="F156" s="39"/>
      <c r="G156" s="40">
        <v>2000</v>
      </c>
      <c r="H156" s="41">
        <f t="shared" si="4"/>
        <v>2000</v>
      </c>
      <c r="I156" s="42"/>
    </row>
    <row r="157" spans="2:9" x14ac:dyDescent="0.35">
      <c r="B157" s="65" t="s">
        <v>416</v>
      </c>
      <c r="C157" s="65" t="s">
        <v>457</v>
      </c>
      <c r="D157" s="65" t="s">
        <v>470</v>
      </c>
      <c r="E157" s="38" t="s">
        <v>469</v>
      </c>
      <c r="F157" s="39"/>
      <c r="G157" s="40">
        <v>14012</v>
      </c>
      <c r="H157" s="41">
        <f t="shared" si="4"/>
        <v>14012</v>
      </c>
      <c r="I157" s="42"/>
    </row>
    <row r="158" spans="2:9" x14ac:dyDescent="0.35">
      <c r="B158" s="65" t="s">
        <v>416</v>
      </c>
      <c r="C158" s="65" t="s">
        <v>457</v>
      </c>
      <c r="D158" s="65" t="s">
        <v>103</v>
      </c>
      <c r="E158" s="38" t="s">
        <v>468</v>
      </c>
      <c r="F158" s="39"/>
      <c r="G158" s="40">
        <v>15730</v>
      </c>
      <c r="H158" s="41">
        <f t="shared" si="4"/>
        <v>15730</v>
      </c>
      <c r="I158" s="42"/>
    </row>
    <row r="159" spans="2:9" x14ac:dyDescent="0.35">
      <c r="B159" s="65" t="s">
        <v>416</v>
      </c>
      <c r="C159" s="65" t="s">
        <v>457</v>
      </c>
      <c r="D159" s="65" t="s">
        <v>101</v>
      </c>
      <c r="E159" s="38" t="s">
        <v>467</v>
      </c>
      <c r="F159" s="39"/>
      <c r="G159" s="40">
        <v>20000</v>
      </c>
      <c r="H159" s="41">
        <f t="shared" si="4"/>
        <v>20000</v>
      </c>
      <c r="I159" s="42"/>
    </row>
    <row r="160" spans="2:9" x14ac:dyDescent="0.35">
      <c r="B160" s="65" t="s">
        <v>416</v>
      </c>
      <c r="C160" s="65" t="s">
        <v>457</v>
      </c>
      <c r="D160" s="65" t="s">
        <v>89</v>
      </c>
      <c r="E160" s="38" t="s">
        <v>623</v>
      </c>
      <c r="F160" s="39">
        <v>1000</v>
      </c>
      <c r="G160" s="40"/>
      <c r="H160" s="41">
        <f t="shared" si="4"/>
        <v>-1000</v>
      </c>
      <c r="I160" s="42">
        <v>1544.68</v>
      </c>
    </row>
    <row r="161" spans="2:9" x14ac:dyDescent="0.35">
      <c r="B161" s="65" t="s">
        <v>416</v>
      </c>
      <c r="C161" s="65" t="s">
        <v>457</v>
      </c>
      <c r="D161" s="65" t="s">
        <v>87</v>
      </c>
      <c r="E161" s="38" t="s">
        <v>624</v>
      </c>
      <c r="F161" s="39">
        <v>0</v>
      </c>
      <c r="G161" s="40"/>
      <c r="H161" s="41">
        <f t="shared" si="4"/>
        <v>0</v>
      </c>
      <c r="I161" s="42">
        <v>0</v>
      </c>
    </row>
    <row r="162" spans="2:9" x14ac:dyDescent="0.35">
      <c r="B162" s="65" t="s">
        <v>416</v>
      </c>
      <c r="C162" s="65" t="s">
        <v>457</v>
      </c>
      <c r="D162" s="65" t="s">
        <v>85</v>
      </c>
      <c r="E162" s="38" t="s">
        <v>625</v>
      </c>
      <c r="F162" s="39">
        <v>0</v>
      </c>
      <c r="G162" s="40"/>
      <c r="H162" s="41">
        <f t="shared" si="4"/>
        <v>0</v>
      </c>
      <c r="I162" s="42">
        <v>0</v>
      </c>
    </row>
    <row r="163" spans="2:9" x14ac:dyDescent="0.35">
      <c r="B163" s="66" t="s">
        <v>416</v>
      </c>
      <c r="C163" s="66" t="s">
        <v>457</v>
      </c>
      <c r="D163" s="66" t="s">
        <v>466</v>
      </c>
      <c r="E163" s="43" t="s">
        <v>465</v>
      </c>
      <c r="F163" s="44">
        <v>425000</v>
      </c>
      <c r="G163" s="45">
        <v>425000</v>
      </c>
      <c r="H163" s="41">
        <f t="shared" si="4"/>
        <v>0</v>
      </c>
      <c r="I163" s="42">
        <v>357954.87</v>
      </c>
    </row>
    <row r="164" spans="2:9" x14ac:dyDescent="0.35">
      <c r="B164" s="65" t="s">
        <v>416</v>
      </c>
      <c r="C164" s="65" t="s">
        <v>457</v>
      </c>
      <c r="D164" s="65" t="s">
        <v>81</v>
      </c>
      <c r="E164" s="38" t="s">
        <v>464</v>
      </c>
      <c r="F164" s="39"/>
      <c r="G164" s="40">
        <v>14850</v>
      </c>
      <c r="H164" s="41">
        <f t="shared" ref="H164:H195" si="5">+G164-F164</f>
        <v>14850</v>
      </c>
      <c r="I164" s="42"/>
    </row>
    <row r="165" spans="2:9" x14ac:dyDescent="0.35">
      <c r="B165" s="65" t="s">
        <v>416</v>
      </c>
      <c r="C165" s="65" t="s">
        <v>457</v>
      </c>
      <c r="D165" s="65" t="s">
        <v>81</v>
      </c>
      <c r="E165" s="38" t="s">
        <v>626</v>
      </c>
      <c r="F165" s="39">
        <v>15000</v>
      </c>
      <c r="G165" s="40"/>
      <c r="H165" s="41">
        <f t="shared" si="5"/>
        <v>-15000</v>
      </c>
      <c r="I165" s="42">
        <v>12913.68</v>
      </c>
    </row>
    <row r="166" spans="2:9" x14ac:dyDescent="0.35">
      <c r="B166" s="65" t="s">
        <v>416</v>
      </c>
      <c r="C166" s="65" t="s">
        <v>457</v>
      </c>
      <c r="D166" s="65" t="s">
        <v>251</v>
      </c>
      <c r="E166" s="38" t="s">
        <v>463</v>
      </c>
      <c r="F166" s="39">
        <v>12000</v>
      </c>
      <c r="G166" s="40">
        <v>12000</v>
      </c>
      <c r="H166" s="41">
        <f t="shared" si="5"/>
        <v>0</v>
      </c>
      <c r="I166" s="42">
        <v>9761.84</v>
      </c>
    </row>
    <row r="167" spans="2:9" x14ac:dyDescent="0.35">
      <c r="B167" s="66" t="s">
        <v>416</v>
      </c>
      <c r="C167" s="66" t="s">
        <v>457</v>
      </c>
      <c r="D167" s="66" t="s">
        <v>627</v>
      </c>
      <c r="E167" s="43" t="s">
        <v>628</v>
      </c>
      <c r="F167" s="44">
        <v>10000</v>
      </c>
      <c r="G167" s="45"/>
      <c r="H167" s="41">
        <f t="shared" si="5"/>
        <v>-10000</v>
      </c>
      <c r="I167" s="42">
        <v>7278.49</v>
      </c>
    </row>
    <row r="168" spans="2:9" x14ac:dyDescent="0.35">
      <c r="B168" s="65" t="s">
        <v>416</v>
      </c>
      <c r="C168" s="65" t="s">
        <v>457</v>
      </c>
      <c r="D168" s="65" t="s">
        <v>462</v>
      </c>
      <c r="E168" s="38" t="s">
        <v>461</v>
      </c>
      <c r="F168" s="39"/>
      <c r="G168" s="40">
        <v>51000</v>
      </c>
      <c r="H168" s="41">
        <f t="shared" si="5"/>
        <v>51000</v>
      </c>
      <c r="I168" s="42"/>
    </row>
    <row r="169" spans="2:9" x14ac:dyDescent="0.35">
      <c r="B169" s="65" t="s">
        <v>416</v>
      </c>
      <c r="C169" s="65" t="s">
        <v>457</v>
      </c>
      <c r="D169" s="65" t="s">
        <v>77</v>
      </c>
      <c r="E169" s="38" t="s">
        <v>460</v>
      </c>
      <c r="F169" s="39"/>
      <c r="G169" s="40">
        <v>7800</v>
      </c>
      <c r="H169" s="41">
        <f t="shared" si="5"/>
        <v>7800</v>
      </c>
      <c r="I169" s="42"/>
    </row>
    <row r="170" spans="2:9" x14ac:dyDescent="0.35">
      <c r="B170" s="65" t="s">
        <v>416</v>
      </c>
      <c r="C170" s="65" t="s">
        <v>457</v>
      </c>
      <c r="D170" s="65" t="s">
        <v>328</v>
      </c>
      <c r="E170" s="38" t="s">
        <v>631</v>
      </c>
      <c r="F170" s="39">
        <v>140000</v>
      </c>
      <c r="G170" s="40"/>
      <c r="H170" s="41">
        <f t="shared" si="5"/>
        <v>-140000</v>
      </c>
      <c r="I170" s="42">
        <v>138693.26999999999</v>
      </c>
    </row>
    <row r="171" spans="2:9" x14ac:dyDescent="0.35">
      <c r="B171" s="65" t="s">
        <v>416</v>
      </c>
      <c r="C171" s="65" t="s">
        <v>457</v>
      </c>
      <c r="D171" s="65" t="s">
        <v>632</v>
      </c>
      <c r="E171" s="38" t="s">
        <v>633</v>
      </c>
      <c r="F171" s="39">
        <v>0</v>
      </c>
      <c r="G171" s="40"/>
      <c r="H171" s="41">
        <f t="shared" si="5"/>
        <v>0</v>
      </c>
      <c r="I171" s="42">
        <v>0</v>
      </c>
    </row>
    <row r="172" spans="2:9" x14ac:dyDescent="0.35">
      <c r="B172" s="65" t="s">
        <v>416</v>
      </c>
      <c r="C172" s="65" t="s">
        <v>457</v>
      </c>
      <c r="D172" s="65" t="s">
        <v>8</v>
      </c>
      <c r="E172" s="38" t="s">
        <v>459</v>
      </c>
      <c r="F172" s="39"/>
      <c r="G172" s="40">
        <v>7000</v>
      </c>
      <c r="H172" s="41">
        <f t="shared" si="5"/>
        <v>7000</v>
      </c>
      <c r="I172" s="42"/>
    </row>
    <row r="173" spans="2:9" x14ac:dyDescent="0.35">
      <c r="B173" s="66" t="s">
        <v>416</v>
      </c>
      <c r="C173" s="66" t="s">
        <v>457</v>
      </c>
      <c r="D173" s="66" t="s">
        <v>163</v>
      </c>
      <c r="E173" s="43" t="s">
        <v>634</v>
      </c>
      <c r="F173" s="44">
        <v>0</v>
      </c>
      <c r="G173" s="45"/>
      <c r="H173" s="41">
        <f t="shared" si="5"/>
        <v>0</v>
      </c>
      <c r="I173" s="42">
        <v>13102.49</v>
      </c>
    </row>
    <row r="174" spans="2:9" x14ac:dyDescent="0.35">
      <c r="B174" s="65" t="s">
        <v>416</v>
      </c>
      <c r="C174" s="65" t="s">
        <v>457</v>
      </c>
      <c r="D174" s="65" t="s">
        <v>635</v>
      </c>
      <c r="E174" s="51" t="s">
        <v>636</v>
      </c>
      <c r="F174" s="39">
        <v>0</v>
      </c>
      <c r="G174" s="40"/>
      <c r="H174" s="41">
        <f t="shared" si="5"/>
        <v>0</v>
      </c>
      <c r="I174" s="42">
        <v>386229.82</v>
      </c>
    </row>
    <row r="175" spans="2:9" x14ac:dyDescent="0.35">
      <c r="B175" s="65" t="s">
        <v>416</v>
      </c>
      <c r="C175" s="65" t="s">
        <v>457</v>
      </c>
      <c r="D175" s="65" t="s">
        <v>436</v>
      </c>
      <c r="E175" s="38" t="s">
        <v>458</v>
      </c>
      <c r="F175" s="39"/>
      <c r="G175" s="40">
        <v>29509.17</v>
      </c>
      <c r="H175" s="41">
        <f t="shared" si="5"/>
        <v>29509.17</v>
      </c>
      <c r="I175" s="42"/>
    </row>
    <row r="176" spans="2:9" x14ac:dyDescent="0.35">
      <c r="B176" s="65" t="s">
        <v>416</v>
      </c>
      <c r="C176" s="65" t="s">
        <v>457</v>
      </c>
      <c r="D176" s="65" t="s">
        <v>456</v>
      </c>
      <c r="E176" s="38" t="s">
        <v>455</v>
      </c>
      <c r="F176" s="39"/>
      <c r="G176" s="40">
        <v>30000</v>
      </c>
      <c r="H176" s="41">
        <f t="shared" si="5"/>
        <v>30000</v>
      </c>
      <c r="I176" s="42"/>
    </row>
    <row r="177" spans="2:9" x14ac:dyDescent="0.35">
      <c r="B177" s="65" t="s">
        <v>416</v>
      </c>
      <c r="C177" s="65" t="s">
        <v>453</v>
      </c>
      <c r="D177" s="65">
        <v>21200</v>
      </c>
      <c r="E177" s="38" t="s">
        <v>637</v>
      </c>
      <c r="F177" s="39">
        <v>5000</v>
      </c>
      <c r="G177" s="40"/>
      <c r="H177" s="41">
        <f t="shared" si="5"/>
        <v>-5000</v>
      </c>
      <c r="I177" s="42">
        <v>9333.7900000000009</v>
      </c>
    </row>
    <row r="178" spans="2:9" x14ac:dyDescent="0.35">
      <c r="B178" s="65" t="s">
        <v>416</v>
      </c>
      <c r="C178" s="65" t="s">
        <v>453</v>
      </c>
      <c r="D178" s="65">
        <v>21200</v>
      </c>
      <c r="E178" s="38" t="s">
        <v>638</v>
      </c>
      <c r="F178" s="39">
        <v>200000</v>
      </c>
      <c r="G178" s="40"/>
      <c r="H178" s="41">
        <f t="shared" si="5"/>
        <v>-200000</v>
      </c>
      <c r="I178" s="42">
        <v>146365.78</v>
      </c>
    </row>
    <row r="179" spans="2:9" x14ac:dyDescent="0.35">
      <c r="B179" s="65" t="s">
        <v>416</v>
      </c>
      <c r="C179" s="65" t="s">
        <v>453</v>
      </c>
      <c r="D179" s="65">
        <v>21200</v>
      </c>
      <c r="E179" s="38" t="s">
        <v>639</v>
      </c>
      <c r="F179" s="39">
        <v>0</v>
      </c>
      <c r="G179" s="40"/>
      <c r="H179" s="41">
        <f t="shared" si="5"/>
        <v>0</v>
      </c>
      <c r="I179" s="42">
        <v>0</v>
      </c>
    </row>
    <row r="180" spans="2:9" x14ac:dyDescent="0.35">
      <c r="B180" s="65" t="s">
        <v>416</v>
      </c>
      <c r="C180" s="65" t="s">
        <v>453</v>
      </c>
      <c r="D180" s="65">
        <v>21200</v>
      </c>
      <c r="E180" s="38" t="s">
        <v>640</v>
      </c>
      <c r="F180" s="39">
        <v>2000</v>
      </c>
      <c r="G180" s="40"/>
      <c r="H180" s="41">
        <f t="shared" si="5"/>
        <v>-2000</v>
      </c>
      <c r="I180" s="42">
        <v>1789.02</v>
      </c>
    </row>
    <row r="181" spans="2:9" x14ac:dyDescent="0.35">
      <c r="B181" s="65" t="s">
        <v>416</v>
      </c>
      <c r="C181" s="65" t="s">
        <v>453</v>
      </c>
      <c r="D181" s="65">
        <v>21200</v>
      </c>
      <c r="E181" s="38" t="s">
        <v>641</v>
      </c>
      <c r="F181" s="39">
        <v>10000</v>
      </c>
      <c r="G181" s="40"/>
      <c r="H181" s="41">
        <f t="shared" si="5"/>
        <v>-10000</v>
      </c>
      <c r="I181" s="42">
        <v>2544.81</v>
      </c>
    </row>
    <row r="182" spans="2:9" x14ac:dyDescent="0.35">
      <c r="B182" s="65" t="s">
        <v>416</v>
      </c>
      <c r="C182" s="65" t="s">
        <v>453</v>
      </c>
      <c r="D182" s="65" t="s">
        <v>43</v>
      </c>
      <c r="E182" s="38" t="s">
        <v>646</v>
      </c>
      <c r="F182" s="39">
        <v>0</v>
      </c>
      <c r="G182" s="40"/>
      <c r="H182" s="41">
        <f t="shared" si="5"/>
        <v>0</v>
      </c>
      <c r="I182" s="42">
        <v>26541.53</v>
      </c>
    </row>
    <row r="183" spans="2:9" x14ac:dyDescent="0.35">
      <c r="B183" s="65" t="s">
        <v>416</v>
      </c>
      <c r="C183" s="65" t="s">
        <v>453</v>
      </c>
      <c r="D183" s="65" t="s">
        <v>43</v>
      </c>
      <c r="E183" s="38" t="s">
        <v>647</v>
      </c>
      <c r="F183" s="39">
        <v>4000</v>
      </c>
      <c r="G183" s="40"/>
      <c r="H183" s="41">
        <f t="shared" si="5"/>
        <v>-4000</v>
      </c>
      <c r="I183" s="42">
        <v>0</v>
      </c>
    </row>
    <row r="184" spans="2:9" x14ac:dyDescent="0.35">
      <c r="B184" s="65" t="s">
        <v>416</v>
      </c>
      <c r="C184" s="65" t="s">
        <v>453</v>
      </c>
      <c r="D184" s="65" t="s">
        <v>648</v>
      </c>
      <c r="E184" s="38" t="s">
        <v>649</v>
      </c>
      <c r="F184" s="39">
        <v>0</v>
      </c>
      <c r="G184" s="40"/>
      <c r="H184" s="41">
        <f t="shared" si="5"/>
        <v>0</v>
      </c>
      <c r="I184" s="42">
        <v>956436.03</v>
      </c>
    </row>
    <row r="185" spans="2:9" x14ac:dyDescent="0.35">
      <c r="B185" s="65" t="s">
        <v>416</v>
      </c>
      <c r="C185" s="65" t="s">
        <v>449</v>
      </c>
      <c r="D185" s="65" t="s">
        <v>451</v>
      </c>
      <c r="E185" s="38" t="s">
        <v>450</v>
      </c>
      <c r="F185" s="39"/>
      <c r="G185" s="40">
        <v>100000</v>
      </c>
      <c r="H185" s="41">
        <f t="shared" si="5"/>
        <v>100000</v>
      </c>
      <c r="I185" s="42"/>
    </row>
    <row r="186" spans="2:9" x14ac:dyDescent="0.35">
      <c r="B186" s="65" t="s">
        <v>416</v>
      </c>
      <c r="C186" s="65" t="s">
        <v>449</v>
      </c>
      <c r="D186" s="65" t="s">
        <v>77</v>
      </c>
      <c r="E186" s="38" t="s">
        <v>448</v>
      </c>
      <c r="F186" s="39"/>
      <c r="G186" s="40">
        <v>10000</v>
      </c>
      <c r="H186" s="41">
        <f t="shared" si="5"/>
        <v>10000</v>
      </c>
      <c r="I186" s="42"/>
    </row>
    <row r="187" spans="2:9" x14ac:dyDescent="0.35">
      <c r="B187" s="66" t="s">
        <v>416</v>
      </c>
      <c r="C187" s="66" t="s">
        <v>449</v>
      </c>
      <c r="D187" s="66" t="s">
        <v>643</v>
      </c>
      <c r="E187" s="43" t="s">
        <v>654</v>
      </c>
      <c r="F187" s="44"/>
      <c r="G187" s="45">
        <v>0</v>
      </c>
      <c r="H187" s="41">
        <f t="shared" si="5"/>
        <v>0</v>
      </c>
      <c r="I187" s="42"/>
    </row>
    <row r="188" spans="2:9" x14ac:dyDescent="0.35">
      <c r="B188" s="65" t="s">
        <v>416</v>
      </c>
      <c r="C188" s="65" t="s">
        <v>449</v>
      </c>
      <c r="D188" s="65" t="s">
        <v>57</v>
      </c>
      <c r="E188" s="38" t="s">
        <v>655</v>
      </c>
      <c r="F188" s="39"/>
      <c r="G188" s="40">
        <v>0</v>
      </c>
      <c r="H188" s="41">
        <f t="shared" si="5"/>
        <v>0</v>
      </c>
      <c r="I188" s="42"/>
    </row>
    <row r="189" spans="2:9" x14ac:dyDescent="0.35">
      <c r="B189" s="65" t="s">
        <v>416</v>
      </c>
      <c r="C189" s="65" t="s">
        <v>441</v>
      </c>
      <c r="D189" s="65" t="s">
        <v>105</v>
      </c>
      <c r="E189" s="38" t="s">
        <v>447</v>
      </c>
      <c r="F189" s="39"/>
      <c r="G189" s="40">
        <v>20000</v>
      </c>
      <c r="H189" s="41">
        <f t="shared" si="5"/>
        <v>20000</v>
      </c>
      <c r="I189" s="42"/>
    </row>
    <row r="190" spans="2:9" x14ac:dyDescent="0.35">
      <c r="B190" s="65" t="s">
        <v>416</v>
      </c>
      <c r="C190" s="65" t="s">
        <v>441</v>
      </c>
      <c r="D190" s="65" t="s">
        <v>95</v>
      </c>
      <c r="E190" s="38" t="s">
        <v>446</v>
      </c>
      <c r="F190" s="39"/>
      <c r="G190" s="40">
        <v>45000</v>
      </c>
      <c r="H190" s="41">
        <f t="shared" si="5"/>
        <v>45000</v>
      </c>
      <c r="I190" s="42"/>
    </row>
    <row r="191" spans="2:9" x14ac:dyDescent="0.35">
      <c r="B191" s="66" t="s">
        <v>416</v>
      </c>
      <c r="C191" s="66" t="s">
        <v>441</v>
      </c>
      <c r="D191" s="66" t="s">
        <v>77</v>
      </c>
      <c r="E191" s="43" t="s">
        <v>445</v>
      </c>
      <c r="F191" s="44"/>
      <c r="G191" s="45">
        <v>10000</v>
      </c>
      <c r="H191" s="41">
        <f t="shared" si="5"/>
        <v>10000</v>
      </c>
      <c r="I191" s="42"/>
    </row>
    <row r="192" spans="2:9" x14ac:dyDescent="0.35">
      <c r="B192" s="65" t="s">
        <v>416</v>
      </c>
      <c r="C192" s="65" t="s">
        <v>441</v>
      </c>
      <c r="D192" s="65" t="s">
        <v>57</v>
      </c>
      <c r="E192" s="38" t="s">
        <v>444</v>
      </c>
      <c r="F192" s="39"/>
      <c r="G192" s="40">
        <v>25000</v>
      </c>
      <c r="H192" s="41">
        <f t="shared" si="5"/>
        <v>25000</v>
      </c>
      <c r="I192" s="42"/>
    </row>
    <row r="193" spans="2:9" x14ac:dyDescent="0.35">
      <c r="B193" s="65" t="s">
        <v>416</v>
      </c>
      <c r="C193" s="65" t="s">
        <v>441</v>
      </c>
      <c r="D193" s="65" t="s">
        <v>443</v>
      </c>
      <c r="E193" s="38" t="s">
        <v>442</v>
      </c>
      <c r="F193" s="39"/>
      <c r="G193" s="40">
        <v>24000</v>
      </c>
      <c r="H193" s="41">
        <f t="shared" si="5"/>
        <v>24000</v>
      </c>
      <c r="I193" s="42"/>
    </row>
    <row r="194" spans="2:9" x14ac:dyDescent="0.35">
      <c r="B194" s="66" t="s">
        <v>416</v>
      </c>
      <c r="C194" s="66" t="s">
        <v>441</v>
      </c>
      <c r="D194" s="66" t="s">
        <v>440</v>
      </c>
      <c r="E194" s="43" t="s">
        <v>439</v>
      </c>
      <c r="F194" s="44"/>
      <c r="G194" s="45">
        <v>7000</v>
      </c>
      <c r="H194" s="41">
        <f t="shared" si="5"/>
        <v>7000</v>
      </c>
      <c r="I194" s="42"/>
    </row>
    <row r="195" spans="2:9" x14ac:dyDescent="0.35">
      <c r="B195" s="66" t="s">
        <v>416</v>
      </c>
      <c r="C195" s="66" t="s">
        <v>437</v>
      </c>
      <c r="D195" s="66">
        <v>20300</v>
      </c>
      <c r="E195" s="43" t="s">
        <v>656</v>
      </c>
      <c r="F195" s="44">
        <v>45000</v>
      </c>
      <c r="G195" s="45"/>
      <c r="H195" s="41">
        <f t="shared" si="5"/>
        <v>-45000</v>
      </c>
      <c r="I195" s="42">
        <v>47855.5</v>
      </c>
    </row>
    <row r="196" spans="2:9" x14ac:dyDescent="0.35">
      <c r="B196" s="65" t="s">
        <v>416</v>
      </c>
      <c r="C196" s="65" t="s">
        <v>437</v>
      </c>
      <c r="D196" s="65">
        <v>21000</v>
      </c>
      <c r="E196" s="38" t="s">
        <v>657</v>
      </c>
      <c r="F196" s="39">
        <v>10000</v>
      </c>
      <c r="G196" s="40"/>
      <c r="H196" s="41">
        <f t="shared" ref="H196:H227" si="6">+G196-F196</f>
        <v>-10000</v>
      </c>
      <c r="I196" s="42">
        <v>26334.36</v>
      </c>
    </row>
    <row r="197" spans="2:9" x14ac:dyDescent="0.35">
      <c r="B197" s="66" t="s">
        <v>416</v>
      </c>
      <c r="C197" s="66" t="s">
        <v>437</v>
      </c>
      <c r="D197" s="66">
        <v>61900</v>
      </c>
      <c r="E197" s="43" t="s">
        <v>664</v>
      </c>
      <c r="F197" s="44">
        <v>600000</v>
      </c>
      <c r="G197" s="45"/>
      <c r="H197" s="41">
        <f t="shared" si="6"/>
        <v>-600000</v>
      </c>
      <c r="I197" s="42">
        <v>655717.21</v>
      </c>
    </row>
    <row r="198" spans="2:9" x14ac:dyDescent="0.35">
      <c r="B198" s="65" t="s">
        <v>416</v>
      </c>
      <c r="C198" s="65" t="s">
        <v>437</v>
      </c>
      <c r="D198" s="65" t="s">
        <v>103</v>
      </c>
      <c r="E198" s="38" t="s">
        <v>658</v>
      </c>
      <c r="F198" s="39">
        <v>30000</v>
      </c>
      <c r="G198" s="40"/>
      <c r="H198" s="41">
        <f t="shared" si="6"/>
        <v>-30000</v>
      </c>
      <c r="I198" s="42">
        <v>27119.67</v>
      </c>
    </row>
    <row r="199" spans="2:9" x14ac:dyDescent="0.35">
      <c r="B199" s="65" t="s">
        <v>416</v>
      </c>
      <c r="C199" s="65" t="s">
        <v>437</v>
      </c>
      <c r="D199" s="65" t="s">
        <v>659</v>
      </c>
      <c r="E199" s="38" t="s">
        <v>660</v>
      </c>
      <c r="F199" s="39">
        <v>15000</v>
      </c>
      <c r="G199" s="40"/>
      <c r="H199" s="41">
        <f t="shared" si="6"/>
        <v>-15000</v>
      </c>
      <c r="I199" s="42">
        <v>12712.34</v>
      </c>
    </row>
    <row r="200" spans="2:9" x14ac:dyDescent="0.35">
      <c r="B200" s="65" t="s">
        <v>416</v>
      </c>
      <c r="C200" s="65" t="s">
        <v>437</v>
      </c>
      <c r="D200" s="65" t="s">
        <v>661</v>
      </c>
      <c r="E200" s="38" t="s">
        <v>662</v>
      </c>
      <c r="F200" s="39">
        <v>6000</v>
      </c>
      <c r="G200" s="40"/>
      <c r="H200" s="41">
        <f t="shared" si="6"/>
        <v>-6000</v>
      </c>
      <c r="I200" s="42">
        <v>5717.25</v>
      </c>
    </row>
    <row r="201" spans="2:9" x14ac:dyDescent="0.35">
      <c r="B201" s="65" t="s">
        <v>416</v>
      </c>
      <c r="C201" s="65" t="s">
        <v>437</v>
      </c>
      <c r="D201" s="65" t="s">
        <v>443</v>
      </c>
      <c r="E201" s="38" t="s">
        <v>663</v>
      </c>
      <c r="F201" s="39">
        <v>472000</v>
      </c>
      <c r="G201" s="40"/>
      <c r="H201" s="41">
        <f t="shared" si="6"/>
        <v>-472000</v>
      </c>
      <c r="I201" s="42">
        <v>281930</v>
      </c>
    </row>
    <row r="202" spans="2:9" x14ac:dyDescent="0.35">
      <c r="B202" s="66" t="s">
        <v>416</v>
      </c>
      <c r="C202" s="66" t="s">
        <v>437</v>
      </c>
      <c r="D202" s="66" t="s">
        <v>669</v>
      </c>
      <c r="E202" s="43" t="s">
        <v>670</v>
      </c>
      <c r="F202" s="44">
        <v>0</v>
      </c>
      <c r="G202" s="45"/>
      <c r="H202" s="41">
        <f t="shared" si="6"/>
        <v>0</v>
      </c>
      <c r="I202" s="42">
        <v>351206.93</v>
      </c>
    </row>
    <row r="203" spans="2:9" x14ac:dyDescent="0.35">
      <c r="B203" s="65" t="s">
        <v>416</v>
      </c>
      <c r="C203" s="65" t="s">
        <v>437</v>
      </c>
      <c r="D203" s="65" t="s">
        <v>671</v>
      </c>
      <c r="E203" s="38" t="s">
        <v>672</v>
      </c>
      <c r="F203" s="39">
        <v>0</v>
      </c>
      <c r="G203" s="40"/>
      <c r="H203" s="41">
        <f t="shared" si="6"/>
        <v>0</v>
      </c>
      <c r="I203" s="42">
        <v>139841.38</v>
      </c>
    </row>
    <row r="204" spans="2:9" x14ac:dyDescent="0.35">
      <c r="B204" s="65" t="s">
        <v>416</v>
      </c>
      <c r="C204" s="65" t="s">
        <v>437</v>
      </c>
      <c r="D204" s="65" t="s">
        <v>418</v>
      </c>
      <c r="E204" s="38" t="s">
        <v>438</v>
      </c>
      <c r="F204" s="39"/>
      <c r="G204" s="48">
        <v>315000</v>
      </c>
      <c r="H204" s="41">
        <f t="shared" si="6"/>
        <v>315000</v>
      </c>
      <c r="I204" s="42"/>
    </row>
    <row r="205" spans="2:9" x14ac:dyDescent="0.35">
      <c r="B205" s="66" t="s">
        <v>416</v>
      </c>
      <c r="C205" s="66" t="s">
        <v>437</v>
      </c>
      <c r="D205" s="66" t="s">
        <v>436</v>
      </c>
      <c r="E205" s="43" t="s">
        <v>435</v>
      </c>
      <c r="F205" s="44"/>
      <c r="G205" s="45">
        <v>472000</v>
      </c>
      <c r="H205" s="41">
        <f t="shared" si="6"/>
        <v>472000</v>
      </c>
      <c r="I205" s="42"/>
    </row>
    <row r="206" spans="2:9" x14ac:dyDescent="0.35">
      <c r="B206" s="65" t="s">
        <v>416</v>
      </c>
      <c r="C206" s="65" t="s">
        <v>437</v>
      </c>
      <c r="D206" s="65" t="s">
        <v>43</v>
      </c>
      <c r="E206" s="38" t="s">
        <v>665</v>
      </c>
      <c r="F206" s="39">
        <v>26000</v>
      </c>
      <c r="G206" s="40"/>
      <c r="H206" s="41">
        <f t="shared" si="6"/>
        <v>-26000</v>
      </c>
      <c r="I206" s="42">
        <v>253690.9</v>
      </c>
    </row>
    <row r="207" spans="2:9" x14ac:dyDescent="0.35">
      <c r="B207" s="65" t="s">
        <v>416</v>
      </c>
      <c r="C207" s="65" t="s">
        <v>437</v>
      </c>
      <c r="D207" s="65" t="s">
        <v>666</v>
      </c>
      <c r="E207" s="38" t="s">
        <v>667</v>
      </c>
      <c r="F207" s="39">
        <v>7000</v>
      </c>
      <c r="G207" s="40"/>
      <c r="H207" s="41">
        <f t="shared" si="6"/>
        <v>-7000</v>
      </c>
      <c r="I207" s="42">
        <v>31519.63</v>
      </c>
    </row>
    <row r="208" spans="2:9" x14ac:dyDescent="0.35">
      <c r="B208" s="66" t="s">
        <v>416</v>
      </c>
      <c r="C208" s="66" t="s">
        <v>437</v>
      </c>
      <c r="D208" s="66" t="s">
        <v>650</v>
      </c>
      <c r="E208" s="43" t="s">
        <v>668</v>
      </c>
      <c r="F208" s="44">
        <v>38000</v>
      </c>
      <c r="G208" s="45"/>
      <c r="H208" s="41">
        <f t="shared" si="6"/>
        <v>-38000</v>
      </c>
      <c r="I208" s="42">
        <v>124921.2</v>
      </c>
    </row>
    <row r="209" spans="2:9" x14ac:dyDescent="0.35">
      <c r="B209" s="65" t="s">
        <v>416</v>
      </c>
      <c r="C209" s="65" t="s">
        <v>434</v>
      </c>
      <c r="D209" s="65">
        <v>21000</v>
      </c>
      <c r="E209" s="38" t="s">
        <v>673</v>
      </c>
      <c r="F209" s="39">
        <v>5000</v>
      </c>
      <c r="G209" s="40"/>
      <c r="H209" s="41">
        <f t="shared" si="6"/>
        <v>-5000</v>
      </c>
      <c r="I209" s="42">
        <v>0</v>
      </c>
    </row>
    <row r="210" spans="2:9" x14ac:dyDescent="0.35">
      <c r="B210" s="65" t="s">
        <v>416</v>
      </c>
      <c r="C210" s="65" t="s">
        <v>434</v>
      </c>
      <c r="D210" s="65" t="s">
        <v>215</v>
      </c>
      <c r="E210" s="38" t="s">
        <v>433</v>
      </c>
      <c r="F210" s="39"/>
      <c r="G210" s="40">
        <v>5000</v>
      </c>
      <c r="H210" s="41">
        <f t="shared" si="6"/>
        <v>5000</v>
      </c>
      <c r="I210" s="42"/>
    </row>
    <row r="211" spans="2:9" x14ac:dyDescent="0.35">
      <c r="B211" s="65" t="s">
        <v>416</v>
      </c>
      <c r="C211" s="65" t="s">
        <v>434</v>
      </c>
      <c r="D211" s="65" t="s">
        <v>643</v>
      </c>
      <c r="E211" s="38" t="s">
        <v>674</v>
      </c>
      <c r="F211" s="39">
        <v>0</v>
      </c>
      <c r="G211" s="40"/>
      <c r="H211" s="41">
        <f t="shared" si="6"/>
        <v>0</v>
      </c>
      <c r="I211" s="42">
        <v>0</v>
      </c>
    </row>
    <row r="212" spans="2:9" x14ac:dyDescent="0.35">
      <c r="B212" s="65" t="s">
        <v>416</v>
      </c>
      <c r="C212" s="65" t="s">
        <v>434</v>
      </c>
      <c r="D212" s="65" t="s">
        <v>163</v>
      </c>
      <c r="E212" s="38" t="s">
        <v>675</v>
      </c>
      <c r="F212" s="39">
        <v>1000</v>
      </c>
      <c r="G212" s="40"/>
      <c r="H212" s="41">
        <f t="shared" si="6"/>
        <v>-1000</v>
      </c>
      <c r="I212" s="42">
        <v>0</v>
      </c>
    </row>
    <row r="213" spans="2:9" x14ac:dyDescent="0.35">
      <c r="B213" s="65" t="s">
        <v>416</v>
      </c>
      <c r="C213" s="65" t="s">
        <v>432</v>
      </c>
      <c r="D213" s="65" t="s">
        <v>59</v>
      </c>
      <c r="E213" s="38" t="s">
        <v>676</v>
      </c>
      <c r="F213" s="39">
        <v>1235000</v>
      </c>
      <c r="G213" s="40"/>
      <c r="H213" s="41">
        <f t="shared" si="6"/>
        <v>-1235000</v>
      </c>
      <c r="I213" s="42">
        <v>1232396.19</v>
      </c>
    </row>
    <row r="214" spans="2:9" x14ac:dyDescent="0.35">
      <c r="B214" s="65" t="s">
        <v>416</v>
      </c>
      <c r="C214" s="65" t="s">
        <v>432</v>
      </c>
      <c r="D214" s="65" t="s">
        <v>57</v>
      </c>
      <c r="E214" s="38" t="s">
        <v>431</v>
      </c>
      <c r="F214" s="39"/>
      <c r="G214" s="40">
        <v>1232393.8799999999</v>
      </c>
      <c r="H214" s="41">
        <f t="shared" si="6"/>
        <v>1232393.8799999999</v>
      </c>
      <c r="I214" s="42"/>
    </row>
    <row r="215" spans="2:9" x14ac:dyDescent="0.35">
      <c r="B215" s="66" t="s">
        <v>416</v>
      </c>
      <c r="C215" s="66" t="s">
        <v>432</v>
      </c>
      <c r="D215" s="66" t="s">
        <v>677</v>
      </c>
      <c r="E215" s="43" t="s">
        <v>678</v>
      </c>
      <c r="F215" s="44">
        <v>120000</v>
      </c>
      <c r="G215" s="45"/>
      <c r="H215" s="41">
        <f t="shared" si="6"/>
        <v>-120000</v>
      </c>
      <c r="I215" s="42">
        <v>164553.85999999999</v>
      </c>
    </row>
    <row r="216" spans="2:9" x14ac:dyDescent="0.35">
      <c r="B216" s="65" t="s">
        <v>416</v>
      </c>
      <c r="C216" s="65" t="s">
        <v>430</v>
      </c>
      <c r="D216" s="65" t="s">
        <v>57</v>
      </c>
      <c r="E216" s="38" t="s">
        <v>429</v>
      </c>
      <c r="F216" s="39"/>
      <c r="G216" s="40">
        <v>336000</v>
      </c>
      <c r="H216" s="41">
        <f t="shared" si="6"/>
        <v>336000</v>
      </c>
      <c r="I216" s="42"/>
    </row>
    <row r="217" spans="2:9" x14ac:dyDescent="0.35">
      <c r="B217" s="66" t="s">
        <v>416</v>
      </c>
      <c r="C217" s="66" t="s">
        <v>428</v>
      </c>
      <c r="D217" s="66" t="s">
        <v>59</v>
      </c>
      <c r="E217" s="43" t="s">
        <v>427</v>
      </c>
      <c r="F217" s="44"/>
      <c r="G217" s="45">
        <v>968313.6</v>
      </c>
      <c r="H217" s="41">
        <f t="shared" si="6"/>
        <v>968313.6</v>
      </c>
      <c r="I217" s="42"/>
    </row>
    <row r="218" spans="2:9" x14ac:dyDescent="0.35">
      <c r="B218" s="65" t="s">
        <v>416</v>
      </c>
      <c r="C218" s="65" t="s">
        <v>428</v>
      </c>
      <c r="D218" s="65" t="s">
        <v>59</v>
      </c>
      <c r="E218" s="38" t="s">
        <v>679</v>
      </c>
      <c r="F218" s="39">
        <v>970000</v>
      </c>
      <c r="G218" s="40"/>
      <c r="H218" s="41">
        <f t="shared" si="6"/>
        <v>-970000</v>
      </c>
      <c r="I218" s="42">
        <v>968311.29</v>
      </c>
    </row>
    <row r="219" spans="2:9" x14ac:dyDescent="0.35">
      <c r="B219" s="65" t="s">
        <v>416</v>
      </c>
      <c r="C219" s="65" t="s">
        <v>423</v>
      </c>
      <c r="D219" s="65" t="s">
        <v>95</v>
      </c>
      <c r="E219" s="38" t="s">
        <v>424</v>
      </c>
      <c r="F219" s="39"/>
      <c r="G219" s="40">
        <v>109623.72</v>
      </c>
      <c r="H219" s="41">
        <f t="shared" si="6"/>
        <v>109623.72</v>
      </c>
      <c r="I219" s="42"/>
    </row>
    <row r="220" spans="2:9" x14ac:dyDescent="0.35">
      <c r="B220" s="65" t="s">
        <v>416</v>
      </c>
      <c r="C220" s="65" t="s">
        <v>423</v>
      </c>
      <c r="D220" s="65" t="s">
        <v>83</v>
      </c>
      <c r="E220" s="38" t="s">
        <v>422</v>
      </c>
      <c r="F220" s="39">
        <v>400000</v>
      </c>
      <c r="G220" s="40">
        <v>520000</v>
      </c>
      <c r="H220" s="41">
        <f t="shared" si="6"/>
        <v>120000</v>
      </c>
      <c r="I220" s="42">
        <v>399128.73</v>
      </c>
    </row>
    <row r="221" spans="2:9" x14ac:dyDescent="0.35">
      <c r="B221" s="65" t="s">
        <v>416</v>
      </c>
      <c r="C221" s="65" t="s">
        <v>423</v>
      </c>
      <c r="D221" s="65" t="s">
        <v>418</v>
      </c>
      <c r="E221" s="38" t="s">
        <v>684</v>
      </c>
      <c r="F221" s="39">
        <v>75000</v>
      </c>
      <c r="G221" s="40">
        <v>0</v>
      </c>
      <c r="H221" s="41">
        <f t="shared" si="6"/>
        <v>-75000</v>
      </c>
      <c r="I221" s="42">
        <v>50478.89</v>
      </c>
    </row>
    <row r="222" spans="2:9" x14ac:dyDescent="0.35">
      <c r="B222" s="66" t="s">
        <v>416</v>
      </c>
      <c r="C222" s="66" t="s">
        <v>685</v>
      </c>
      <c r="D222" s="66" t="s">
        <v>117</v>
      </c>
      <c r="E222" s="43" t="s">
        <v>686</v>
      </c>
      <c r="F222" s="44">
        <v>17000</v>
      </c>
      <c r="G222" s="45">
        <v>0</v>
      </c>
      <c r="H222" s="41">
        <f t="shared" si="6"/>
        <v>-17000</v>
      </c>
      <c r="I222" s="42">
        <v>16660</v>
      </c>
    </row>
    <row r="223" spans="2:9" x14ac:dyDescent="0.35">
      <c r="B223" s="65" t="s">
        <v>416</v>
      </c>
      <c r="C223" s="65" t="s">
        <v>685</v>
      </c>
      <c r="D223" s="65" t="s">
        <v>115</v>
      </c>
      <c r="E223" s="38" t="s">
        <v>687</v>
      </c>
      <c r="F223" s="39">
        <v>50000</v>
      </c>
      <c r="G223" s="40">
        <v>0</v>
      </c>
      <c r="H223" s="41">
        <f t="shared" si="6"/>
        <v>-50000</v>
      </c>
      <c r="I223" s="42">
        <v>49000</v>
      </c>
    </row>
    <row r="224" spans="2:9" x14ac:dyDescent="0.35">
      <c r="B224" s="65" t="s">
        <v>416</v>
      </c>
      <c r="C224" s="65" t="s">
        <v>685</v>
      </c>
      <c r="D224" s="65" t="s">
        <v>10</v>
      </c>
      <c r="E224" s="38" t="s">
        <v>688</v>
      </c>
      <c r="F224" s="39">
        <v>15000</v>
      </c>
      <c r="G224" s="40">
        <v>0</v>
      </c>
      <c r="H224" s="41">
        <f t="shared" si="6"/>
        <v>-15000</v>
      </c>
      <c r="I224" s="42">
        <v>14700</v>
      </c>
    </row>
    <row r="225" spans="1:9" x14ac:dyDescent="0.35">
      <c r="B225" s="65" t="s">
        <v>416</v>
      </c>
      <c r="C225" s="65" t="s">
        <v>419</v>
      </c>
      <c r="D225" s="65">
        <v>21900</v>
      </c>
      <c r="E225" s="38" t="s">
        <v>689</v>
      </c>
      <c r="F225" s="39">
        <v>4000</v>
      </c>
      <c r="G225" s="40"/>
      <c r="H225" s="41">
        <f t="shared" si="6"/>
        <v>-4000</v>
      </c>
      <c r="I225" s="42">
        <v>865.79</v>
      </c>
    </row>
    <row r="226" spans="1:9" x14ac:dyDescent="0.35">
      <c r="B226" s="65" t="s">
        <v>416</v>
      </c>
      <c r="C226" s="65" t="s">
        <v>419</v>
      </c>
      <c r="D226" s="65">
        <v>61900</v>
      </c>
      <c r="E226" s="38" t="s">
        <v>417</v>
      </c>
      <c r="F226" s="39">
        <v>7000</v>
      </c>
      <c r="G226" s="40"/>
      <c r="H226" s="41">
        <f t="shared" si="6"/>
        <v>-7000</v>
      </c>
      <c r="I226" s="42">
        <v>11981.28</v>
      </c>
    </row>
    <row r="227" spans="1:9" x14ac:dyDescent="0.35">
      <c r="B227" s="65" t="s">
        <v>416</v>
      </c>
      <c r="C227" s="65" t="s">
        <v>419</v>
      </c>
      <c r="D227" s="65" t="s">
        <v>77</v>
      </c>
      <c r="E227" s="38" t="s">
        <v>421</v>
      </c>
      <c r="F227" s="39"/>
      <c r="G227" s="40">
        <v>4000</v>
      </c>
      <c r="H227" s="41">
        <f t="shared" si="6"/>
        <v>4000</v>
      </c>
      <c r="I227" s="42"/>
    </row>
    <row r="228" spans="1:9" x14ac:dyDescent="0.35">
      <c r="B228" s="65" t="s">
        <v>416</v>
      </c>
      <c r="C228" s="65" t="s">
        <v>419</v>
      </c>
      <c r="D228" s="65" t="s">
        <v>57</v>
      </c>
      <c r="E228" s="38" t="s">
        <v>420</v>
      </c>
      <c r="F228" s="39"/>
      <c r="G228" s="40">
        <v>1705836.41</v>
      </c>
      <c r="H228" s="41">
        <f t="shared" ref="H228:H233" si="7">+G228-F228</f>
        <v>1705836.41</v>
      </c>
      <c r="I228" s="42"/>
    </row>
    <row r="229" spans="1:9" x14ac:dyDescent="0.35">
      <c r="B229" s="65" t="s">
        <v>416</v>
      </c>
      <c r="C229" s="65" t="s">
        <v>419</v>
      </c>
      <c r="D229" s="65" t="s">
        <v>57</v>
      </c>
      <c r="E229" s="38" t="s">
        <v>690</v>
      </c>
      <c r="F229" s="39">
        <v>1800000</v>
      </c>
      <c r="G229" s="40"/>
      <c r="H229" s="41">
        <f t="shared" si="7"/>
        <v>-1800000</v>
      </c>
      <c r="I229" s="42">
        <v>1620372.75</v>
      </c>
    </row>
    <row r="230" spans="1:9" x14ac:dyDescent="0.35">
      <c r="B230" s="65" t="s">
        <v>416</v>
      </c>
      <c r="C230" s="65" t="s">
        <v>419</v>
      </c>
      <c r="D230" s="65" t="s">
        <v>418</v>
      </c>
      <c r="E230" s="38" t="s">
        <v>417</v>
      </c>
      <c r="F230" s="39"/>
      <c r="G230" s="40">
        <v>7000</v>
      </c>
      <c r="H230" s="41">
        <f t="shared" si="7"/>
        <v>7000</v>
      </c>
      <c r="I230" s="42"/>
    </row>
    <row r="231" spans="1:9" x14ac:dyDescent="0.35">
      <c r="B231" s="65" t="s">
        <v>416</v>
      </c>
      <c r="C231" s="65" t="s">
        <v>419</v>
      </c>
      <c r="D231" s="65" t="s">
        <v>691</v>
      </c>
      <c r="E231" s="38" t="s">
        <v>692</v>
      </c>
      <c r="F231" s="39">
        <v>0</v>
      </c>
      <c r="G231" s="40"/>
      <c r="H231" s="41">
        <f t="shared" si="7"/>
        <v>0</v>
      </c>
      <c r="I231" s="42">
        <v>16819</v>
      </c>
    </row>
    <row r="232" spans="1:9" x14ac:dyDescent="0.35">
      <c r="B232" s="65" t="s">
        <v>416</v>
      </c>
      <c r="C232" s="65" t="s">
        <v>415</v>
      </c>
      <c r="D232" s="65" t="s">
        <v>328</v>
      </c>
      <c r="E232" s="38" t="s">
        <v>414</v>
      </c>
      <c r="F232" s="39"/>
      <c r="G232" s="40">
        <v>300</v>
      </c>
      <c r="H232" s="41">
        <f t="shared" si="7"/>
        <v>300</v>
      </c>
      <c r="I232" s="42"/>
    </row>
    <row r="233" spans="1:9" ht="15" thickBot="1" x14ac:dyDescent="0.4">
      <c r="B233" s="65" t="s">
        <v>416</v>
      </c>
      <c r="C233" s="65" t="s">
        <v>693</v>
      </c>
      <c r="D233" s="65">
        <v>22600</v>
      </c>
      <c r="E233" s="38" t="s">
        <v>694</v>
      </c>
      <c r="F233" s="39">
        <v>900</v>
      </c>
      <c r="G233" s="40"/>
      <c r="H233" s="41">
        <f t="shared" si="7"/>
        <v>-900</v>
      </c>
      <c r="I233" s="42">
        <v>150</v>
      </c>
    </row>
    <row r="234" spans="1:9" ht="15" thickBot="1" x14ac:dyDescent="0.4">
      <c r="B234" s="76" t="s">
        <v>564</v>
      </c>
      <c r="C234" s="77"/>
      <c r="D234" s="77"/>
      <c r="E234" s="78"/>
      <c r="F234" s="59">
        <f>SUM(F132:F233)</f>
        <v>8235900</v>
      </c>
      <c r="G234" s="47">
        <f>SUM(G132:G233)</f>
        <v>8207958.8206399996</v>
      </c>
      <c r="I234"/>
    </row>
    <row r="235" spans="1:9" x14ac:dyDescent="0.35">
      <c r="A235" s="3"/>
      <c r="B235" s="68"/>
      <c r="D235" s="69"/>
      <c r="E235" s="4"/>
      <c r="F235"/>
      <c r="G235"/>
      <c r="I235"/>
    </row>
    <row r="236" spans="1:9" x14ac:dyDescent="0.35">
      <c r="B236" s="70" t="s">
        <v>454</v>
      </c>
      <c r="C236" s="70">
        <v>136</v>
      </c>
      <c r="D236" s="70">
        <v>22501</v>
      </c>
      <c r="E236" s="50" t="s">
        <v>614</v>
      </c>
      <c r="F236" s="44">
        <v>690000</v>
      </c>
      <c r="G236" s="45"/>
      <c r="H236" s="41">
        <f t="shared" ref="H236:H267" si="8">+G236-F236</f>
        <v>-690000</v>
      </c>
      <c r="I236" s="42">
        <v>673854.81</v>
      </c>
    </row>
    <row r="237" spans="1:9" x14ac:dyDescent="0.35">
      <c r="B237" s="67" t="s">
        <v>454</v>
      </c>
      <c r="C237" s="67">
        <v>136</v>
      </c>
      <c r="D237" s="67" t="s">
        <v>485</v>
      </c>
      <c r="E237" s="49" t="s">
        <v>484</v>
      </c>
      <c r="F237" s="39"/>
      <c r="G237" s="40">
        <v>673854.81</v>
      </c>
      <c r="H237" s="41">
        <f t="shared" si="8"/>
        <v>673854.81</v>
      </c>
      <c r="I237" s="42"/>
    </row>
    <row r="238" spans="1:9" x14ac:dyDescent="0.35">
      <c r="B238" s="65" t="s">
        <v>454</v>
      </c>
      <c r="C238" s="65" t="s">
        <v>550</v>
      </c>
      <c r="D238" s="65" t="s">
        <v>20</v>
      </c>
      <c r="E238" s="38" t="s">
        <v>554</v>
      </c>
      <c r="F238" s="39">
        <v>9000</v>
      </c>
      <c r="G238" s="40">
        <v>28074</v>
      </c>
      <c r="H238" s="41">
        <f t="shared" si="8"/>
        <v>19074</v>
      </c>
      <c r="I238" s="42">
        <v>8820</v>
      </c>
    </row>
    <row r="239" spans="1:9" x14ac:dyDescent="0.35">
      <c r="B239" s="65" t="s">
        <v>454</v>
      </c>
      <c r="C239" s="65" t="s">
        <v>550</v>
      </c>
      <c r="D239" s="65" t="s">
        <v>18</v>
      </c>
      <c r="E239" s="38" t="s">
        <v>553</v>
      </c>
      <c r="F239" s="39">
        <v>1000</v>
      </c>
      <c r="G239" s="40">
        <v>1078.06</v>
      </c>
      <c r="H239" s="41">
        <f t="shared" si="8"/>
        <v>78.059999999999945</v>
      </c>
      <c r="I239" s="42">
        <v>980</v>
      </c>
    </row>
    <row r="240" spans="1:9" x14ac:dyDescent="0.35">
      <c r="B240" s="65" t="s">
        <v>454</v>
      </c>
      <c r="C240" s="65" t="s">
        <v>550</v>
      </c>
      <c r="D240" s="65" t="s">
        <v>16</v>
      </c>
      <c r="E240" s="38" t="s">
        <v>552</v>
      </c>
      <c r="F240" s="39">
        <v>24000</v>
      </c>
      <c r="G240" s="40">
        <v>18520.740000000002</v>
      </c>
      <c r="H240" s="41">
        <f t="shared" si="8"/>
        <v>-5479.2599999999984</v>
      </c>
      <c r="I240" s="42">
        <v>23520</v>
      </c>
    </row>
    <row r="241" spans="2:9" x14ac:dyDescent="0.35">
      <c r="B241" s="65" t="s">
        <v>454</v>
      </c>
      <c r="C241" s="65" t="s">
        <v>550</v>
      </c>
      <c r="D241" s="65" t="s">
        <v>14</v>
      </c>
      <c r="E241" s="38" t="s">
        <v>551</v>
      </c>
      <c r="F241" s="39">
        <v>7000</v>
      </c>
      <c r="G241" s="40">
        <v>40215</v>
      </c>
      <c r="H241" s="41">
        <f t="shared" si="8"/>
        <v>33215</v>
      </c>
      <c r="I241" s="42">
        <v>6860</v>
      </c>
    </row>
    <row r="242" spans="2:9" x14ac:dyDescent="0.35">
      <c r="B242" s="65" t="s">
        <v>454</v>
      </c>
      <c r="C242" s="65" t="s">
        <v>550</v>
      </c>
      <c r="D242" s="65" t="s">
        <v>10</v>
      </c>
      <c r="E242" s="38" t="s">
        <v>549</v>
      </c>
      <c r="F242" s="39">
        <v>8000</v>
      </c>
      <c r="G242" s="40">
        <v>25135.910799999998</v>
      </c>
      <c r="H242" s="41">
        <f t="shared" si="8"/>
        <v>17135.910799999998</v>
      </c>
      <c r="I242" s="42">
        <v>7840</v>
      </c>
    </row>
    <row r="243" spans="2:9" x14ac:dyDescent="0.35">
      <c r="B243" s="66" t="s">
        <v>454</v>
      </c>
      <c r="C243" s="66" t="s">
        <v>510</v>
      </c>
      <c r="D243" s="66">
        <v>20200</v>
      </c>
      <c r="E243" s="43" t="s">
        <v>582</v>
      </c>
      <c r="F243" s="44">
        <v>500</v>
      </c>
      <c r="G243" s="45"/>
      <c r="H243" s="41">
        <f t="shared" si="8"/>
        <v>-500</v>
      </c>
      <c r="I243" s="42">
        <v>0</v>
      </c>
    </row>
    <row r="244" spans="2:9" x14ac:dyDescent="0.35">
      <c r="B244" s="65" t="s">
        <v>454</v>
      </c>
      <c r="C244" s="65" t="s">
        <v>510</v>
      </c>
      <c r="D244" s="65">
        <v>20300</v>
      </c>
      <c r="E244" s="38" t="s">
        <v>583</v>
      </c>
      <c r="F244" s="39">
        <v>500</v>
      </c>
      <c r="G244" s="40"/>
      <c r="H244" s="41">
        <f t="shared" si="8"/>
        <v>-500</v>
      </c>
      <c r="I244" s="42">
        <v>0</v>
      </c>
    </row>
    <row r="245" spans="2:9" x14ac:dyDescent="0.35">
      <c r="B245" s="65" t="s">
        <v>454</v>
      </c>
      <c r="C245" s="65" t="s">
        <v>510</v>
      </c>
      <c r="D245" s="65">
        <v>20400</v>
      </c>
      <c r="E245" s="38" t="s">
        <v>584</v>
      </c>
      <c r="F245" s="39">
        <v>33000</v>
      </c>
      <c r="G245" s="40"/>
      <c r="H245" s="41">
        <f t="shared" si="8"/>
        <v>-33000</v>
      </c>
      <c r="I245" s="42">
        <v>29141.64</v>
      </c>
    </row>
    <row r="246" spans="2:9" x14ac:dyDescent="0.35">
      <c r="B246" s="65" t="s">
        <v>454</v>
      </c>
      <c r="C246" s="65" t="s">
        <v>510</v>
      </c>
      <c r="D246" s="65">
        <v>21300</v>
      </c>
      <c r="E246" s="38" t="s">
        <v>585</v>
      </c>
      <c r="F246" s="39">
        <v>8000</v>
      </c>
      <c r="G246" s="40"/>
      <c r="H246" s="41">
        <f t="shared" si="8"/>
        <v>-8000</v>
      </c>
      <c r="I246" s="42">
        <v>3497.63</v>
      </c>
    </row>
    <row r="247" spans="2:9" x14ac:dyDescent="0.35">
      <c r="B247" s="65" t="s">
        <v>454</v>
      </c>
      <c r="C247" s="65" t="s">
        <v>510</v>
      </c>
      <c r="D247" s="65">
        <v>21400</v>
      </c>
      <c r="E247" s="38" t="s">
        <v>586</v>
      </c>
      <c r="F247" s="39">
        <v>11000</v>
      </c>
      <c r="G247" s="40"/>
      <c r="H247" s="41">
        <f t="shared" si="8"/>
        <v>-11000</v>
      </c>
      <c r="I247" s="42">
        <v>7338.61</v>
      </c>
    </row>
    <row r="248" spans="2:9" x14ac:dyDescent="0.35">
      <c r="B248" s="65" t="s">
        <v>454</v>
      </c>
      <c r="C248" s="65" t="s">
        <v>510</v>
      </c>
      <c r="D248" s="65">
        <v>21500</v>
      </c>
      <c r="E248" s="38" t="s">
        <v>587</v>
      </c>
      <c r="F248" s="39">
        <v>1000</v>
      </c>
      <c r="G248" s="40"/>
      <c r="H248" s="41">
        <f t="shared" si="8"/>
        <v>-1000</v>
      </c>
      <c r="I248" s="42">
        <v>0</v>
      </c>
    </row>
    <row r="249" spans="2:9" x14ac:dyDescent="0.35">
      <c r="B249" s="65" t="s">
        <v>454</v>
      </c>
      <c r="C249" s="65" t="s">
        <v>510</v>
      </c>
      <c r="D249" s="65">
        <v>21600</v>
      </c>
      <c r="E249" s="38" t="s">
        <v>588</v>
      </c>
      <c r="F249" s="39">
        <v>2000</v>
      </c>
      <c r="G249" s="40"/>
      <c r="H249" s="41">
        <f t="shared" si="8"/>
        <v>-2000</v>
      </c>
      <c r="I249" s="42">
        <v>2005.51</v>
      </c>
    </row>
    <row r="250" spans="2:9" x14ac:dyDescent="0.35">
      <c r="B250" s="65" t="s">
        <v>454</v>
      </c>
      <c r="C250" s="65" t="s">
        <v>510</v>
      </c>
      <c r="D250" s="65">
        <v>22400</v>
      </c>
      <c r="E250" s="38" t="s">
        <v>596</v>
      </c>
      <c r="F250" s="39">
        <v>4000</v>
      </c>
      <c r="G250" s="40"/>
      <c r="H250" s="41">
        <f t="shared" si="8"/>
        <v>-4000</v>
      </c>
      <c r="I250" s="42">
        <v>0</v>
      </c>
    </row>
    <row r="251" spans="2:9" x14ac:dyDescent="0.35">
      <c r="B251" s="65" t="s">
        <v>454</v>
      </c>
      <c r="C251" s="65" t="s">
        <v>510</v>
      </c>
      <c r="D251" s="65">
        <v>48900</v>
      </c>
      <c r="E251" s="38" t="s">
        <v>605</v>
      </c>
      <c r="F251" s="39">
        <v>1000</v>
      </c>
      <c r="G251" s="40"/>
      <c r="H251" s="41">
        <f t="shared" si="8"/>
        <v>-1000</v>
      </c>
      <c r="I251" s="42">
        <v>0</v>
      </c>
    </row>
    <row r="252" spans="2:9" x14ac:dyDescent="0.35">
      <c r="B252" s="65" t="s">
        <v>454</v>
      </c>
      <c r="C252" s="65" t="s">
        <v>510</v>
      </c>
      <c r="D252" s="65">
        <v>62900</v>
      </c>
      <c r="E252" s="38" t="s">
        <v>606</v>
      </c>
      <c r="F252" s="39">
        <v>3000</v>
      </c>
      <c r="G252" s="40"/>
      <c r="H252" s="41">
        <f t="shared" si="8"/>
        <v>-3000</v>
      </c>
      <c r="I252" s="42">
        <v>0</v>
      </c>
    </row>
    <row r="253" spans="2:9" x14ac:dyDescent="0.35">
      <c r="B253" s="65" t="s">
        <v>454</v>
      </c>
      <c r="C253" s="65" t="s">
        <v>510</v>
      </c>
      <c r="D253" s="65" t="s">
        <v>24</v>
      </c>
      <c r="E253" s="38" t="s">
        <v>548</v>
      </c>
      <c r="F253" s="39">
        <v>30000</v>
      </c>
      <c r="G253" s="40">
        <v>30271.54</v>
      </c>
      <c r="H253" s="41">
        <f t="shared" si="8"/>
        <v>271.54000000000087</v>
      </c>
      <c r="I253" s="42">
        <v>29400</v>
      </c>
    </row>
    <row r="254" spans="2:9" x14ac:dyDescent="0.35">
      <c r="B254" s="65" t="s">
        <v>454</v>
      </c>
      <c r="C254" s="65" t="s">
        <v>510</v>
      </c>
      <c r="D254" s="65" t="s">
        <v>22</v>
      </c>
      <c r="E254" s="38" t="s">
        <v>547</v>
      </c>
      <c r="F254" s="39">
        <v>298000</v>
      </c>
      <c r="G254" s="40">
        <v>252825.16</v>
      </c>
      <c r="H254" s="41">
        <f t="shared" si="8"/>
        <v>-45174.84</v>
      </c>
      <c r="I254" s="42">
        <v>292040</v>
      </c>
    </row>
    <row r="255" spans="2:9" x14ac:dyDescent="0.35">
      <c r="B255" s="65" t="s">
        <v>454</v>
      </c>
      <c r="C255" s="65" t="s">
        <v>510</v>
      </c>
      <c r="D255" s="65" t="s">
        <v>20</v>
      </c>
      <c r="E255" s="38" t="s">
        <v>579</v>
      </c>
      <c r="F255" s="39">
        <v>99000</v>
      </c>
      <c r="G255" s="40">
        <v>0</v>
      </c>
      <c r="H255" s="41">
        <f t="shared" si="8"/>
        <v>-99000</v>
      </c>
      <c r="I255" s="42">
        <v>97020</v>
      </c>
    </row>
    <row r="256" spans="2:9" x14ac:dyDescent="0.35">
      <c r="B256" s="65" t="s">
        <v>454</v>
      </c>
      <c r="C256" s="65" t="s">
        <v>510</v>
      </c>
      <c r="D256" s="65" t="s">
        <v>18</v>
      </c>
      <c r="E256" s="38" t="s">
        <v>546</v>
      </c>
      <c r="F256" s="39">
        <v>50000</v>
      </c>
      <c r="G256" s="40">
        <v>45241.54</v>
      </c>
      <c r="H256" s="41">
        <f t="shared" si="8"/>
        <v>-4758.4599999999991</v>
      </c>
      <c r="I256" s="42">
        <v>49000</v>
      </c>
    </row>
    <row r="257" spans="2:9" x14ac:dyDescent="0.35">
      <c r="B257" s="65" t="s">
        <v>454</v>
      </c>
      <c r="C257" s="65" t="s">
        <v>510</v>
      </c>
      <c r="D257" s="65" t="s">
        <v>545</v>
      </c>
      <c r="E257" s="38" t="s">
        <v>544</v>
      </c>
      <c r="F257" s="39"/>
      <c r="G257" s="40">
        <v>220807.98</v>
      </c>
      <c r="H257" s="41">
        <f t="shared" si="8"/>
        <v>220807.98</v>
      </c>
      <c r="I257" s="42"/>
    </row>
    <row r="258" spans="2:9" x14ac:dyDescent="0.35">
      <c r="B258" s="65" t="s">
        <v>454</v>
      </c>
      <c r="C258" s="65" t="s">
        <v>510</v>
      </c>
      <c r="D258" s="65" t="s">
        <v>545</v>
      </c>
      <c r="E258" s="38" t="s">
        <v>580</v>
      </c>
      <c r="F258" s="39">
        <v>51000</v>
      </c>
      <c r="G258" s="40"/>
      <c r="H258" s="41">
        <f t="shared" si="8"/>
        <v>-51000</v>
      </c>
      <c r="I258" s="42">
        <v>49980</v>
      </c>
    </row>
    <row r="259" spans="2:9" x14ac:dyDescent="0.35">
      <c r="B259" s="65" t="s">
        <v>454</v>
      </c>
      <c r="C259" s="65" t="s">
        <v>510</v>
      </c>
      <c r="D259" s="65" t="s">
        <v>543</v>
      </c>
      <c r="E259" s="38" t="s">
        <v>542</v>
      </c>
      <c r="F259" s="39">
        <v>6000</v>
      </c>
      <c r="G259" s="40">
        <v>28944.3</v>
      </c>
      <c r="H259" s="41">
        <f t="shared" si="8"/>
        <v>22944.3</v>
      </c>
      <c r="I259" s="42">
        <v>5880</v>
      </c>
    </row>
    <row r="260" spans="2:9" x14ac:dyDescent="0.35">
      <c r="B260" s="65" t="s">
        <v>454</v>
      </c>
      <c r="C260" s="65" t="s">
        <v>510</v>
      </c>
      <c r="D260" s="65" t="s">
        <v>16</v>
      </c>
      <c r="E260" s="38" t="s">
        <v>541</v>
      </c>
      <c r="F260" s="39">
        <v>346000</v>
      </c>
      <c r="G260" s="40">
        <v>186148.53</v>
      </c>
      <c r="H260" s="41">
        <f t="shared" si="8"/>
        <v>-159851.47</v>
      </c>
      <c r="I260" s="42">
        <v>339080</v>
      </c>
    </row>
    <row r="261" spans="2:9" x14ac:dyDescent="0.35">
      <c r="B261" s="65" t="s">
        <v>454</v>
      </c>
      <c r="C261" s="65" t="s">
        <v>510</v>
      </c>
      <c r="D261" s="65" t="s">
        <v>14</v>
      </c>
      <c r="E261" s="38" t="s">
        <v>540</v>
      </c>
      <c r="F261" s="39">
        <v>823000</v>
      </c>
      <c r="G261" s="40">
        <v>698426.86</v>
      </c>
      <c r="H261" s="41">
        <f t="shared" si="8"/>
        <v>-124573.14000000001</v>
      </c>
      <c r="I261" s="42">
        <v>806540</v>
      </c>
    </row>
    <row r="262" spans="2:9" x14ac:dyDescent="0.35">
      <c r="B262" s="65" t="s">
        <v>454</v>
      </c>
      <c r="C262" s="65" t="s">
        <v>510</v>
      </c>
      <c r="D262" s="65" t="s">
        <v>539</v>
      </c>
      <c r="E262" s="38" t="s">
        <v>538</v>
      </c>
      <c r="F262" s="39">
        <v>27000</v>
      </c>
      <c r="G262" s="40">
        <v>130494</v>
      </c>
      <c r="H262" s="41">
        <f t="shared" si="8"/>
        <v>103494</v>
      </c>
      <c r="I262" s="42">
        <v>26460</v>
      </c>
    </row>
    <row r="263" spans="2:9" x14ac:dyDescent="0.35">
      <c r="B263" s="65" t="s">
        <v>454</v>
      </c>
      <c r="C263" s="65" t="s">
        <v>510</v>
      </c>
      <c r="D263" s="65" t="s">
        <v>537</v>
      </c>
      <c r="E263" s="38" t="s">
        <v>536</v>
      </c>
      <c r="F263" s="39">
        <v>97000</v>
      </c>
      <c r="G263" s="40">
        <v>509390</v>
      </c>
      <c r="H263" s="41">
        <f t="shared" si="8"/>
        <v>412390</v>
      </c>
      <c r="I263" s="42">
        <v>95060</v>
      </c>
    </row>
    <row r="264" spans="2:9" x14ac:dyDescent="0.35">
      <c r="B264" s="65" t="s">
        <v>454</v>
      </c>
      <c r="C264" s="65" t="s">
        <v>510</v>
      </c>
      <c r="D264" s="65" t="s">
        <v>12</v>
      </c>
      <c r="E264" s="38" t="s">
        <v>535</v>
      </c>
      <c r="F264" s="39">
        <v>50000</v>
      </c>
      <c r="G264" s="40">
        <v>120000</v>
      </c>
      <c r="H264" s="41">
        <f t="shared" si="8"/>
        <v>70000</v>
      </c>
      <c r="I264" s="42">
        <v>49000</v>
      </c>
    </row>
    <row r="265" spans="2:9" x14ac:dyDescent="0.35">
      <c r="B265" s="65" t="s">
        <v>454</v>
      </c>
      <c r="C265" s="65" t="s">
        <v>510</v>
      </c>
      <c r="D265" s="65" t="s">
        <v>534</v>
      </c>
      <c r="E265" s="38" t="s">
        <v>533</v>
      </c>
      <c r="F265" s="39">
        <v>70000</v>
      </c>
      <c r="G265" s="40">
        <v>80000</v>
      </c>
      <c r="H265" s="41">
        <f t="shared" si="8"/>
        <v>10000</v>
      </c>
      <c r="I265" s="42">
        <v>68600</v>
      </c>
    </row>
    <row r="266" spans="2:9" x14ac:dyDescent="0.35">
      <c r="B266" s="65" t="s">
        <v>454</v>
      </c>
      <c r="C266" s="65" t="s">
        <v>510</v>
      </c>
      <c r="D266" s="65" t="s">
        <v>10</v>
      </c>
      <c r="E266" s="38" t="s">
        <v>532</v>
      </c>
      <c r="F266" s="39">
        <v>326000</v>
      </c>
      <c r="G266" s="40">
        <v>346893.29817999993</v>
      </c>
      <c r="H266" s="41">
        <f t="shared" si="8"/>
        <v>20893.298179999925</v>
      </c>
      <c r="I266" s="42">
        <v>319480</v>
      </c>
    </row>
    <row r="267" spans="2:9" x14ac:dyDescent="0.35">
      <c r="B267" s="65" t="s">
        <v>454</v>
      </c>
      <c r="C267" s="65" t="s">
        <v>510</v>
      </c>
      <c r="D267" s="65" t="s">
        <v>531</v>
      </c>
      <c r="E267" s="38" t="s">
        <v>530</v>
      </c>
      <c r="F267" s="39">
        <v>213000</v>
      </c>
      <c r="G267" s="40">
        <v>254435.97607999999</v>
      </c>
      <c r="H267" s="41">
        <f t="shared" si="8"/>
        <v>41435.976079999993</v>
      </c>
      <c r="I267" s="42">
        <v>208740</v>
      </c>
    </row>
    <row r="268" spans="2:9" x14ac:dyDescent="0.35">
      <c r="B268" s="65" t="s">
        <v>454</v>
      </c>
      <c r="C268" s="65" t="s">
        <v>510</v>
      </c>
      <c r="D268" s="65" t="s">
        <v>109</v>
      </c>
      <c r="E268" s="38" t="s">
        <v>529</v>
      </c>
      <c r="F268" s="39">
        <v>12000</v>
      </c>
      <c r="G268" s="40">
        <v>12000</v>
      </c>
      <c r="H268" s="41">
        <f t="shared" ref="H268:H299" si="9">+G268-F268</f>
        <v>0</v>
      </c>
      <c r="I268" s="42">
        <v>11760</v>
      </c>
    </row>
    <row r="269" spans="2:9" x14ac:dyDescent="0.35">
      <c r="B269" s="65" t="s">
        <v>454</v>
      </c>
      <c r="C269" s="65" t="s">
        <v>510</v>
      </c>
      <c r="D269" s="65" t="s">
        <v>470</v>
      </c>
      <c r="E269" s="38" t="s">
        <v>528</v>
      </c>
      <c r="F269" s="39"/>
      <c r="G269" s="40">
        <v>29141.64</v>
      </c>
      <c r="H269" s="41">
        <f t="shared" si="9"/>
        <v>29141.64</v>
      </c>
      <c r="I269" s="42"/>
    </row>
    <row r="270" spans="2:9" x14ac:dyDescent="0.35">
      <c r="B270" s="65" t="s">
        <v>454</v>
      </c>
      <c r="C270" s="65" t="s">
        <v>510</v>
      </c>
      <c r="D270" s="65" t="s">
        <v>103</v>
      </c>
      <c r="E270" s="38" t="s">
        <v>527</v>
      </c>
      <c r="F270" s="39"/>
      <c r="G270" s="40">
        <v>8000</v>
      </c>
      <c r="H270" s="41">
        <f t="shared" si="9"/>
        <v>8000</v>
      </c>
      <c r="I270" s="42"/>
    </row>
    <row r="271" spans="2:9" x14ac:dyDescent="0.35">
      <c r="B271" s="65" t="s">
        <v>454</v>
      </c>
      <c r="C271" s="65" t="s">
        <v>510</v>
      </c>
      <c r="D271" s="65" t="s">
        <v>101</v>
      </c>
      <c r="E271" s="38" t="s">
        <v>526</v>
      </c>
      <c r="F271" s="39"/>
      <c r="G271" s="40">
        <v>11000</v>
      </c>
      <c r="H271" s="41">
        <f t="shared" si="9"/>
        <v>11000</v>
      </c>
      <c r="I271" s="42"/>
    </row>
    <row r="272" spans="2:9" x14ac:dyDescent="0.35">
      <c r="B272" s="65" t="s">
        <v>454</v>
      </c>
      <c r="C272" s="65" t="s">
        <v>510</v>
      </c>
      <c r="D272" s="65" t="s">
        <v>97</v>
      </c>
      <c r="E272" s="38" t="s">
        <v>525</v>
      </c>
      <c r="F272" s="39"/>
      <c r="G272" s="40">
        <v>2000</v>
      </c>
      <c r="H272" s="41">
        <f t="shared" si="9"/>
        <v>2000</v>
      </c>
      <c r="I272" s="42"/>
    </row>
    <row r="273" spans="2:9" x14ac:dyDescent="0.35">
      <c r="B273" s="65" t="s">
        <v>454</v>
      </c>
      <c r="C273" s="65" t="s">
        <v>510</v>
      </c>
      <c r="D273" s="65" t="s">
        <v>89</v>
      </c>
      <c r="E273" s="38" t="s">
        <v>524</v>
      </c>
      <c r="F273" s="39">
        <v>2000</v>
      </c>
      <c r="G273" s="40">
        <v>2000</v>
      </c>
      <c r="H273" s="41">
        <f t="shared" si="9"/>
        <v>0</v>
      </c>
      <c r="I273" s="42">
        <v>1654.37</v>
      </c>
    </row>
    <row r="274" spans="2:9" x14ac:dyDescent="0.35">
      <c r="B274" s="65" t="s">
        <v>454</v>
      </c>
      <c r="C274" s="65" t="s">
        <v>510</v>
      </c>
      <c r="D274" s="65" t="s">
        <v>87</v>
      </c>
      <c r="E274" s="38" t="s">
        <v>589</v>
      </c>
      <c r="F274" s="39">
        <v>1000</v>
      </c>
      <c r="G274" s="40"/>
      <c r="H274" s="41">
        <f t="shared" si="9"/>
        <v>-1000</v>
      </c>
      <c r="I274" s="42">
        <v>296.45</v>
      </c>
    </row>
    <row r="275" spans="2:9" x14ac:dyDescent="0.35">
      <c r="B275" s="65" t="s">
        <v>454</v>
      </c>
      <c r="C275" s="65" t="s">
        <v>510</v>
      </c>
      <c r="D275" s="65" t="s">
        <v>81</v>
      </c>
      <c r="E275" s="38" t="s">
        <v>523</v>
      </c>
      <c r="F275" s="39">
        <v>12000</v>
      </c>
      <c r="G275" s="40">
        <v>12000</v>
      </c>
      <c r="H275" s="41">
        <f t="shared" si="9"/>
        <v>0</v>
      </c>
      <c r="I275" s="42">
        <v>10349.77</v>
      </c>
    </row>
    <row r="276" spans="2:9" x14ac:dyDescent="0.35">
      <c r="B276" s="65" t="s">
        <v>454</v>
      </c>
      <c r="C276" s="65" t="s">
        <v>510</v>
      </c>
      <c r="D276" s="65" t="s">
        <v>251</v>
      </c>
      <c r="E276" s="38" t="s">
        <v>522</v>
      </c>
      <c r="F276" s="39">
        <v>28000</v>
      </c>
      <c r="G276" s="48">
        <v>35000</v>
      </c>
      <c r="H276" s="41">
        <f t="shared" si="9"/>
        <v>7000</v>
      </c>
      <c r="I276" s="42">
        <v>4229.96</v>
      </c>
    </row>
    <row r="277" spans="2:9" x14ac:dyDescent="0.35">
      <c r="B277" s="65" t="s">
        <v>454</v>
      </c>
      <c r="C277" s="65" t="s">
        <v>510</v>
      </c>
      <c r="D277" s="65" t="s">
        <v>521</v>
      </c>
      <c r="E277" s="38" t="s">
        <v>520</v>
      </c>
      <c r="F277" s="39"/>
      <c r="G277" s="40">
        <v>8000</v>
      </c>
      <c r="H277" s="41">
        <f t="shared" si="9"/>
        <v>8000</v>
      </c>
      <c r="I277" s="42"/>
    </row>
    <row r="278" spans="2:9" x14ac:dyDescent="0.35">
      <c r="B278" s="65" t="s">
        <v>454</v>
      </c>
      <c r="C278" s="65" t="s">
        <v>510</v>
      </c>
      <c r="D278" s="65" t="s">
        <v>521</v>
      </c>
      <c r="E278" s="38" t="s">
        <v>590</v>
      </c>
      <c r="F278" s="39">
        <v>8000</v>
      </c>
      <c r="G278" s="40"/>
      <c r="H278" s="41">
        <f t="shared" si="9"/>
        <v>-8000</v>
      </c>
      <c r="I278" s="42">
        <v>181.89</v>
      </c>
    </row>
    <row r="279" spans="2:9" x14ac:dyDescent="0.35">
      <c r="B279" s="66" t="s">
        <v>454</v>
      </c>
      <c r="C279" s="66" t="s">
        <v>510</v>
      </c>
      <c r="D279" s="66" t="s">
        <v>79</v>
      </c>
      <c r="E279" s="43" t="s">
        <v>591</v>
      </c>
      <c r="F279" s="44">
        <v>1000</v>
      </c>
      <c r="G279" s="45"/>
      <c r="H279" s="41">
        <f t="shared" si="9"/>
        <v>-1000</v>
      </c>
      <c r="I279" s="42">
        <v>871.2</v>
      </c>
    </row>
    <row r="280" spans="2:9" x14ac:dyDescent="0.35">
      <c r="B280" s="65" t="s">
        <v>454</v>
      </c>
      <c r="C280" s="65" t="s">
        <v>510</v>
      </c>
      <c r="D280" s="65" t="s">
        <v>206</v>
      </c>
      <c r="E280" s="38" t="s">
        <v>517</v>
      </c>
      <c r="F280" s="39">
        <v>2000</v>
      </c>
      <c r="G280" s="40"/>
      <c r="H280" s="41">
        <f t="shared" si="9"/>
        <v>-2000</v>
      </c>
      <c r="I280" s="42">
        <v>2917.35</v>
      </c>
    </row>
    <row r="281" spans="2:9" x14ac:dyDescent="0.35">
      <c r="B281" s="65" t="s">
        <v>454</v>
      </c>
      <c r="C281" s="65" t="s">
        <v>510</v>
      </c>
      <c r="D281" s="65" t="s">
        <v>519</v>
      </c>
      <c r="E281" s="38" t="s">
        <v>518</v>
      </c>
      <c r="F281" s="39">
        <v>4000</v>
      </c>
      <c r="G281" s="40">
        <v>4000</v>
      </c>
      <c r="H281" s="41">
        <f t="shared" si="9"/>
        <v>0</v>
      </c>
      <c r="I281" s="42">
        <v>2189.4699999999998</v>
      </c>
    </row>
    <row r="282" spans="2:9" x14ac:dyDescent="0.35">
      <c r="B282" s="66" t="s">
        <v>454</v>
      </c>
      <c r="C282" s="66" t="s">
        <v>510</v>
      </c>
      <c r="D282" s="66" t="s">
        <v>77</v>
      </c>
      <c r="E282" s="43" t="s">
        <v>517</v>
      </c>
      <c r="F282" s="44"/>
      <c r="G282" s="45">
        <v>2000</v>
      </c>
      <c r="H282" s="41">
        <f t="shared" si="9"/>
        <v>2000</v>
      </c>
      <c r="I282" s="42"/>
    </row>
    <row r="283" spans="2:9" x14ac:dyDescent="0.35">
      <c r="B283" s="65" t="s">
        <v>454</v>
      </c>
      <c r="C283" s="65" t="s">
        <v>510</v>
      </c>
      <c r="D283" s="65" t="s">
        <v>516</v>
      </c>
      <c r="E283" s="38" t="s">
        <v>515</v>
      </c>
      <c r="F283" s="39"/>
      <c r="G283" s="40">
        <v>4000</v>
      </c>
      <c r="H283" s="41">
        <f t="shared" si="9"/>
        <v>4000</v>
      </c>
      <c r="I283" s="42"/>
    </row>
    <row r="284" spans="2:9" x14ac:dyDescent="0.35">
      <c r="B284" s="65" t="s">
        <v>454</v>
      </c>
      <c r="C284" s="65" t="s">
        <v>510</v>
      </c>
      <c r="D284" s="65" t="s">
        <v>516</v>
      </c>
      <c r="E284" s="38" t="s">
        <v>592</v>
      </c>
      <c r="F284" s="39">
        <v>4000</v>
      </c>
      <c r="G284" s="40"/>
      <c r="H284" s="41">
        <f t="shared" si="9"/>
        <v>-4000</v>
      </c>
      <c r="I284" s="42">
        <v>5025.59</v>
      </c>
    </row>
    <row r="285" spans="2:9" x14ac:dyDescent="0.35">
      <c r="B285" s="66" t="s">
        <v>454</v>
      </c>
      <c r="C285" s="66" t="s">
        <v>510</v>
      </c>
      <c r="D285" s="66" t="s">
        <v>593</v>
      </c>
      <c r="E285" s="43" t="s">
        <v>594</v>
      </c>
      <c r="F285" s="44">
        <v>1000</v>
      </c>
      <c r="G285" s="45"/>
      <c r="H285" s="41">
        <f t="shared" si="9"/>
        <v>-1000</v>
      </c>
      <c r="I285" s="42">
        <v>0</v>
      </c>
    </row>
    <row r="286" spans="2:9" x14ac:dyDescent="0.35">
      <c r="B286" s="66" t="s">
        <v>454</v>
      </c>
      <c r="C286" s="66" t="s">
        <v>510</v>
      </c>
      <c r="D286" s="66" t="s">
        <v>75</v>
      </c>
      <c r="E286" s="43" t="s">
        <v>514</v>
      </c>
      <c r="F286" s="44">
        <v>5000</v>
      </c>
      <c r="G286" s="45">
        <v>5000</v>
      </c>
      <c r="H286" s="41">
        <f t="shared" si="9"/>
        <v>0</v>
      </c>
      <c r="I286" s="42">
        <v>3727.57</v>
      </c>
    </row>
    <row r="287" spans="2:9" x14ac:dyDescent="0.35">
      <c r="B287" s="66" t="s">
        <v>454</v>
      </c>
      <c r="C287" s="66" t="s">
        <v>510</v>
      </c>
      <c r="D287" s="66" t="s">
        <v>72</v>
      </c>
      <c r="E287" s="43" t="s">
        <v>595</v>
      </c>
      <c r="F287" s="44">
        <v>0</v>
      </c>
      <c r="G287" s="45"/>
      <c r="H287" s="41">
        <f t="shared" si="9"/>
        <v>0</v>
      </c>
      <c r="I287" s="42">
        <v>0</v>
      </c>
    </row>
    <row r="288" spans="2:9" x14ac:dyDescent="0.35">
      <c r="B288" s="65" t="s">
        <v>454</v>
      </c>
      <c r="C288" s="65" t="s">
        <v>510</v>
      </c>
      <c r="D288" s="65" t="s">
        <v>8</v>
      </c>
      <c r="E288" s="38" t="s">
        <v>597</v>
      </c>
      <c r="F288" s="39">
        <v>1000</v>
      </c>
      <c r="G288" s="40"/>
      <c r="H288" s="41">
        <f t="shared" si="9"/>
        <v>-1000</v>
      </c>
      <c r="I288" s="42">
        <v>0</v>
      </c>
    </row>
    <row r="289" spans="2:9" x14ac:dyDescent="0.35">
      <c r="B289" s="65" t="s">
        <v>454</v>
      </c>
      <c r="C289" s="65" t="s">
        <v>510</v>
      </c>
      <c r="D289" s="65" t="s">
        <v>59</v>
      </c>
      <c r="E289" s="38" t="s">
        <v>598</v>
      </c>
      <c r="F289" s="39">
        <v>1000</v>
      </c>
      <c r="G289" s="40"/>
      <c r="H289" s="41">
        <f t="shared" si="9"/>
        <v>-1000</v>
      </c>
      <c r="I289" s="42">
        <v>1237.6500000000001</v>
      </c>
    </row>
    <row r="290" spans="2:9" x14ac:dyDescent="0.35">
      <c r="B290" s="66" t="s">
        <v>454</v>
      </c>
      <c r="C290" s="66" t="s">
        <v>510</v>
      </c>
      <c r="D290" s="66" t="s">
        <v>49</v>
      </c>
      <c r="E290" s="43" t="s">
        <v>513</v>
      </c>
      <c r="F290" s="44"/>
      <c r="G290" s="45">
        <v>2000</v>
      </c>
      <c r="H290" s="41">
        <f t="shared" si="9"/>
        <v>2000</v>
      </c>
      <c r="I290" s="42"/>
    </row>
    <row r="291" spans="2:9" x14ac:dyDescent="0.35">
      <c r="B291" s="65" t="s">
        <v>454</v>
      </c>
      <c r="C291" s="65" t="s">
        <v>510</v>
      </c>
      <c r="D291" s="65" t="s">
        <v>49</v>
      </c>
      <c r="E291" s="38" t="s">
        <v>599</v>
      </c>
      <c r="F291" s="39">
        <v>2000</v>
      </c>
      <c r="G291" s="40"/>
      <c r="H291" s="41">
        <f t="shared" si="9"/>
        <v>-2000</v>
      </c>
      <c r="I291" s="42">
        <v>17.100000000000001</v>
      </c>
    </row>
    <row r="292" spans="2:9" x14ac:dyDescent="0.35">
      <c r="B292" s="65" t="s">
        <v>454</v>
      </c>
      <c r="C292" s="65" t="s">
        <v>510</v>
      </c>
      <c r="D292" s="65" t="s">
        <v>600</v>
      </c>
      <c r="E292" s="38" t="s">
        <v>601</v>
      </c>
      <c r="F292" s="39">
        <v>2000</v>
      </c>
      <c r="G292" s="40"/>
      <c r="H292" s="41">
        <f t="shared" si="9"/>
        <v>-2000</v>
      </c>
      <c r="I292" s="42">
        <v>1755.42</v>
      </c>
    </row>
    <row r="293" spans="2:9" x14ac:dyDescent="0.35">
      <c r="B293" s="65" t="s">
        <v>454</v>
      </c>
      <c r="C293" s="65" t="s">
        <v>510</v>
      </c>
      <c r="D293" s="65" t="s">
        <v>47</v>
      </c>
      <c r="E293" s="38" t="s">
        <v>512</v>
      </c>
      <c r="F293" s="39"/>
      <c r="G293" s="40">
        <v>2000</v>
      </c>
      <c r="H293" s="41">
        <f t="shared" si="9"/>
        <v>2000</v>
      </c>
      <c r="I293" s="42"/>
    </row>
    <row r="294" spans="2:9" x14ac:dyDescent="0.35">
      <c r="B294" s="65" t="s">
        <v>454</v>
      </c>
      <c r="C294" s="65" t="s">
        <v>510</v>
      </c>
      <c r="D294" s="65" t="s">
        <v>47</v>
      </c>
      <c r="E294" s="38" t="s">
        <v>602</v>
      </c>
      <c r="F294" s="39">
        <v>2000</v>
      </c>
      <c r="G294" s="40"/>
      <c r="H294" s="41">
        <f t="shared" si="9"/>
        <v>-2000</v>
      </c>
      <c r="I294" s="42">
        <v>0</v>
      </c>
    </row>
    <row r="295" spans="2:9" x14ac:dyDescent="0.35">
      <c r="B295" s="65" t="s">
        <v>454</v>
      </c>
      <c r="C295" s="65" t="s">
        <v>510</v>
      </c>
      <c r="D295" s="65" t="s">
        <v>603</v>
      </c>
      <c r="E295" s="38" t="s">
        <v>604</v>
      </c>
      <c r="F295" s="39">
        <v>1000</v>
      </c>
      <c r="G295" s="40"/>
      <c r="H295" s="41">
        <f t="shared" si="9"/>
        <v>-1000</v>
      </c>
      <c r="I295" s="42">
        <v>85.5</v>
      </c>
    </row>
    <row r="296" spans="2:9" x14ac:dyDescent="0.35">
      <c r="B296" s="65" t="s">
        <v>454</v>
      </c>
      <c r="C296" s="65" t="s">
        <v>510</v>
      </c>
      <c r="D296" s="65" t="s">
        <v>39</v>
      </c>
      <c r="E296" s="38" t="s">
        <v>511</v>
      </c>
      <c r="F296" s="39"/>
      <c r="G296" s="40">
        <v>3000</v>
      </c>
      <c r="H296" s="41">
        <f t="shared" si="9"/>
        <v>3000</v>
      </c>
      <c r="I296" s="42"/>
    </row>
    <row r="297" spans="2:9" x14ac:dyDescent="0.35">
      <c r="B297" s="65" t="s">
        <v>454</v>
      </c>
      <c r="C297" s="65" t="s">
        <v>510</v>
      </c>
      <c r="D297" s="65" t="s">
        <v>312</v>
      </c>
      <c r="E297" s="38" t="s">
        <v>509</v>
      </c>
      <c r="F297" s="39"/>
      <c r="G297" s="40">
        <v>3000</v>
      </c>
      <c r="H297" s="41">
        <f t="shared" si="9"/>
        <v>3000</v>
      </c>
      <c r="I297" s="42"/>
    </row>
    <row r="298" spans="2:9" x14ac:dyDescent="0.35">
      <c r="B298" s="65" t="s">
        <v>454</v>
      </c>
      <c r="C298" s="65" t="s">
        <v>510</v>
      </c>
      <c r="D298" s="65" t="s">
        <v>312</v>
      </c>
      <c r="E298" s="38" t="s">
        <v>607</v>
      </c>
      <c r="F298" s="39">
        <v>3000</v>
      </c>
      <c r="G298" s="40"/>
      <c r="H298" s="41">
        <f t="shared" si="9"/>
        <v>-3000</v>
      </c>
      <c r="I298" s="42">
        <v>6199.51</v>
      </c>
    </row>
    <row r="299" spans="2:9" x14ac:dyDescent="0.35">
      <c r="B299" s="65" t="s">
        <v>454</v>
      </c>
      <c r="C299" s="65" t="s">
        <v>502</v>
      </c>
      <c r="D299" s="65" t="s">
        <v>22</v>
      </c>
      <c r="E299" s="38" t="s">
        <v>508</v>
      </c>
      <c r="F299" s="39">
        <v>34000</v>
      </c>
      <c r="G299" s="40">
        <v>44161.599999999999</v>
      </c>
      <c r="H299" s="41">
        <f t="shared" si="9"/>
        <v>10161.599999999999</v>
      </c>
      <c r="I299" s="42">
        <v>33320</v>
      </c>
    </row>
    <row r="300" spans="2:9" x14ac:dyDescent="0.35">
      <c r="B300" s="65" t="s">
        <v>454</v>
      </c>
      <c r="C300" s="65" t="s">
        <v>502</v>
      </c>
      <c r="D300" s="65" t="s">
        <v>18</v>
      </c>
      <c r="E300" s="38" t="s">
        <v>507</v>
      </c>
      <c r="F300" s="39">
        <v>11000</v>
      </c>
      <c r="G300" s="40">
        <v>11602.7</v>
      </c>
      <c r="H300" s="41">
        <f t="shared" ref="H300:H329" si="10">+G300-F300</f>
        <v>602.70000000000073</v>
      </c>
      <c r="I300" s="42">
        <v>10780</v>
      </c>
    </row>
    <row r="301" spans="2:9" x14ac:dyDescent="0.35">
      <c r="B301" s="65" t="s">
        <v>454</v>
      </c>
      <c r="C301" s="65" t="s">
        <v>502</v>
      </c>
      <c r="D301" s="65" t="s">
        <v>16</v>
      </c>
      <c r="E301" s="38" t="s">
        <v>506</v>
      </c>
      <c r="F301" s="39">
        <v>25000</v>
      </c>
      <c r="G301" s="40">
        <v>26098.799999999999</v>
      </c>
      <c r="H301" s="41">
        <f t="shared" si="10"/>
        <v>1098.7999999999993</v>
      </c>
      <c r="I301" s="42">
        <v>24500</v>
      </c>
    </row>
    <row r="302" spans="2:9" x14ac:dyDescent="0.35">
      <c r="B302" s="65" t="s">
        <v>454</v>
      </c>
      <c r="C302" s="65" t="s">
        <v>502</v>
      </c>
      <c r="D302" s="65" t="s">
        <v>14</v>
      </c>
      <c r="E302" s="38" t="s">
        <v>505</v>
      </c>
      <c r="F302" s="39">
        <v>98000</v>
      </c>
      <c r="G302" s="40">
        <v>101878</v>
      </c>
      <c r="H302" s="41">
        <f t="shared" si="10"/>
        <v>3878</v>
      </c>
      <c r="I302" s="42">
        <v>96040</v>
      </c>
    </row>
    <row r="303" spans="2:9" x14ac:dyDescent="0.35">
      <c r="B303" s="65" t="s">
        <v>454</v>
      </c>
      <c r="C303" s="65" t="s">
        <v>502</v>
      </c>
      <c r="D303" s="65" t="s">
        <v>10</v>
      </c>
      <c r="E303" s="38" t="s">
        <v>504</v>
      </c>
      <c r="F303" s="39">
        <v>77000</v>
      </c>
      <c r="G303" s="40">
        <v>52549.954599999997</v>
      </c>
      <c r="H303" s="41">
        <f t="shared" si="10"/>
        <v>-24450.045400000003</v>
      </c>
      <c r="I303" s="42">
        <v>75460</v>
      </c>
    </row>
    <row r="304" spans="2:9" x14ac:dyDescent="0.35">
      <c r="B304" s="65" t="s">
        <v>454</v>
      </c>
      <c r="C304" s="65" t="s">
        <v>502</v>
      </c>
      <c r="D304" s="65" t="s">
        <v>72</v>
      </c>
      <c r="E304" s="38" t="s">
        <v>503</v>
      </c>
      <c r="F304" s="39"/>
      <c r="G304" s="40">
        <v>4000</v>
      </c>
      <c r="H304" s="41">
        <f t="shared" si="10"/>
        <v>4000</v>
      </c>
      <c r="I304" s="42"/>
    </row>
    <row r="305" spans="2:9" x14ac:dyDescent="0.35">
      <c r="B305" s="65" t="s">
        <v>454</v>
      </c>
      <c r="C305" s="65" t="s">
        <v>502</v>
      </c>
      <c r="D305" s="65" t="s">
        <v>72</v>
      </c>
      <c r="E305" s="38" t="s">
        <v>608</v>
      </c>
      <c r="F305" s="39">
        <v>4000</v>
      </c>
      <c r="G305" s="40"/>
      <c r="H305" s="41">
        <f t="shared" si="10"/>
        <v>-4000</v>
      </c>
      <c r="I305" s="42">
        <v>0</v>
      </c>
    </row>
    <row r="306" spans="2:9" x14ac:dyDescent="0.35">
      <c r="B306" s="65" t="s">
        <v>454</v>
      </c>
      <c r="C306" s="65" t="s">
        <v>502</v>
      </c>
      <c r="D306" s="65" t="s">
        <v>28</v>
      </c>
      <c r="E306" s="38" t="s">
        <v>501</v>
      </c>
      <c r="F306" s="39">
        <v>5000</v>
      </c>
      <c r="G306" s="40"/>
      <c r="H306" s="41">
        <f t="shared" si="10"/>
        <v>-5000</v>
      </c>
      <c r="I306" s="42">
        <v>13990.02</v>
      </c>
    </row>
    <row r="307" spans="2:9" x14ac:dyDescent="0.35">
      <c r="B307" s="65" t="s">
        <v>454</v>
      </c>
      <c r="C307" s="65" t="s">
        <v>502</v>
      </c>
      <c r="D307" s="65" t="s">
        <v>57</v>
      </c>
      <c r="E307" s="38" t="s">
        <v>501</v>
      </c>
      <c r="F307" s="39"/>
      <c r="G307" s="40">
        <v>10500</v>
      </c>
      <c r="H307" s="41">
        <f t="shared" si="10"/>
        <v>10500</v>
      </c>
      <c r="I307" s="42"/>
    </row>
    <row r="308" spans="2:9" x14ac:dyDescent="0.35">
      <c r="B308" s="65" t="s">
        <v>454</v>
      </c>
      <c r="C308" s="65" t="s">
        <v>487</v>
      </c>
      <c r="D308" s="65">
        <v>21300</v>
      </c>
      <c r="E308" s="38" t="s">
        <v>609</v>
      </c>
      <c r="F308" s="39">
        <v>7000</v>
      </c>
      <c r="G308" s="40"/>
      <c r="H308" s="41">
        <f t="shared" si="10"/>
        <v>-7000</v>
      </c>
      <c r="I308" s="42">
        <v>7234.88</v>
      </c>
    </row>
    <row r="309" spans="2:9" x14ac:dyDescent="0.35">
      <c r="B309" s="65" t="s">
        <v>454</v>
      </c>
      <c r="C309" s="65" t="s">
        <v>487</v>
      </c>
      <c r="D309" s="65">
        <v>21400</v>
      </c>
      <c r="E309" s="38" t="s">
        <v>610</v>
      </c>
      <c r="F309" s="39">
        <v>20000</v>
      </c>
      <c r="G309" s="40"/>
      <c r="H309" s="41">
        <f t="shared" si="10"/>
        <v>-20000</v>
      </c>
      <c r="I309" s="42">
        <v>7928.36</v>
      </c>
    </row>
    <row r="310" spans="2:9" x14ac:dyDescent="0.35">
      <c r="B310" s="65" t="s">
        <v>454</v>
      </c>
      <c r="C310" s="65" t="s">
        <v>487</v>
      </c>
      <c r="D310" s="65">
        <v>21500</v>
      </c>
      <c r="E310" s="38" t="s">
        <v>611</v>
      </c>
      <c r="F310" s="39">
        <v>1000</v>
      </c>
      <c r="G310" s="40"/>
      <c r="H310" s="41">
        <f t="shared" si="10"/>
        <v>-1000</v>
      </c>
      <c r="I310" s="42">
        <v>252</v>
      </c>
    </row>
    <row r="311" spans="2:9" x14ac:dyDescent="0.35">
      <c r="B311" s="65" t="s">
        <v>454</v>
      </c>
      <c r="C311" s="65" t="s">
        <v>487</v>
      </c>
      <c r="D311" s="65" t="s">
        <v>117</v>
      </c>
      <c r="E311" s="38" t="s">
        <v>500</v>
      </c>
      <c r="F311" s="39">
        <v>76000</v>
      </c>
      <c r="G311" s="40">
        <v>76546.399999999994</v>
      </c>
      <c r="H311" s="41">
        <f t="shared" si="10"/>
        <v>546.39999999999418</v>
      </c>
      <c r="I311" s="42">
        <v>74480</v>
      </c>
    </row>
    <row r="312" spans="2:9" x14ac:dyDescent="0.35">
      <c r="B312" s="65" t="s">
        <v>454</v>
      </c>
      <c r="C312" s="65" t="s">
        <v>487</v>
      </c>
      <c r="D312" s="65" t="s">
        <v>115</v>
      </c>
      <c r="E312" s="38" t="s">
        <v>499</v>
      </c>
      <c r="F312" s="39">
        <v>192000</v>
      </c>
      <c r="G312" s="40">
        <v>194559</v>
      </c>
      <c r="H312" s="41">
        <f t="shared" si="10"/>
        <v>2559</v>
      </c>
      <c r="I312" s="42">
        <v>188160</v>
      </c>
    </row>
    <row r="313" spans="2:9" x14ac:dyDescent="0.35">
      <c r="B313" s="65" t="s">
        <v>454</v>
      </c>
      <c r="C313" s="65" t="s">
        <v>487</v>
      </c>
      <c r="D313" s="65" t="s">
        <v>498</v>
      </c>
      <c r="E313" s="38" t="s">
        <v>497</v>
      </c>
      <c r="F313" s="39">
        <v>2000</v>
      </c>
      <c r="G313" s="40">
        <v>16262.25</v>
      </c>
      <c r="H313" s="41">
        <f t="shared" si="10"/>
        <v>14262.25</v>
      </c>
      <c r="I313" s="42">
        <v>1960</v>
      </c>
    </row>
    <row r="314" spans="2:9" x14ac:dyDescent="0.35">
      <c r="B314" s="65" t="s">
        <v>454</v>
      </c>
      <c r="C314" s="65" t="s">
        <v>487</v>
      </c>
      <c r="D314" s="65" t="s">
        <v>12</v>
      </c>
      <c r="E314" s="38" t="s">
        <v>496</v>
      </c>
      <c r="F314" s="39">
        <v>2000</v>
      </c>
      <c r="G314" s="40">
        <v>43090</v>
      </c>
      <c r="H314" s="41">
        <f t="shared" si="10"/>
        <v>41090</v>
      </c>
      <c r="I314" s="42">
        <v>1960</v>
      </c>
    </row>
    <row r="315" spans="2:9" x14ac:dyDescent="0.35">
      <c r="B315" s="65" t="s">
        <v>454</v>
      </c>
      <c r="C315" s="65" t="s">
        <v>487</v>
      </c>
      <c r="D315" s="65" t="s">
        <v>10</v>
      </c>
      <c r="E315" s="38" t="s">
        <v>495</v>
      </c>
      <c r="F315" s="39">
        <v>68000</v>
      </c>
      <c r="G315" s="40">
        <v>82187.147899999996</v>
      </c>
      <c r="H315" s="41">
        <f t="shared" si="10"/>
        <v>14187.147899999996</v>
      </c>
      <c r="I315" s="42">
        <v>66640</v>
      </c>
    </row>
    <row r="316" spans="2:9" x14ac:dyDescent="0.35">
      <c r="B316" s="65" t="s">
        <v>454</v>
      </c>
      <c r="C316" s="65" t="s">
        <v>487</v>
      </c>
      <c r="D316" s="65" t="s">
        <v>101</v>
      </c>
      <c r="E316" s="38" t="s">
        <v>494</v>
      </c>
      <c r="F316" s="39"/>
      <c r="G316" s="40">
        <v>20000</v>
      </c>
      <c r="H316" s="41">
        <f t="shared" si="10"/>
        <v>20000</v>
      </c>
      <c r="I316" s="42"/>
    </row>
    <row r="317" spans="2:9" x14ac:dyDescent="0.35">
      <c r="B317" s="65" t="s">
        <v>454</v>
      </c>
      <c r="C317" s="65" t="s">
        <v>487</v>
      </c>
      <c r="D317" s="65" t="s">
        <v>89</v>
      </c>
      <c r="E317" s="38" t="s">
        <v>493</v>
      </c>
      <c r="F317" s="39">
        <v>1000</v>
      </c>
      <c r="G317" s="40">
        <v>1000</v>
      </c>
      <c r="H317" s="41">
        <f t="shared" si="10"/>
        <v>0</v>
      </c>
      <c r="I317" s="42">
        <v>1119.32</v>
      </c>
    </row>
    <row r="318" spans="2:9" x14ac:dyDescent="0.35">
      <c r="B318" s="65" t="s">
        <v>454</v>
      </c>
      <c r="C318" s="65" t="s">
        <v>487</v>
      </c>
      <c r="D318" s="65" t="s">
        <v>81</v>
      </c>
      <c r="E318" s="38" t="s">
        <v>492</v>
      </c>
      <c r="F318" s="39">
        <v>8000</v>
      </c>
      <c r="G318" s="40">
        <v>8000</v>
      </c>
      <c r="H318" s="41">
        <f t="shared" si="10"/>
        <v>0</v>
      </c>
      <c r="I318" s="42">
        <v>8062.19</v>
      </c>
    </row>
    <row r="319" spans="2:9" x14ac:dyDescent="0.35">
      <c r="B319" s="65" t="s">
        <v>454</v>
      </c>
      <c r="C319" s="65" t="s">
        <v>487</v>
      </c>
      <c r="D319" s="65" t="s">
        <v>251</v>
      </c>
      <c r="E319" s="38" t="s">
        <v>491</v>
      </c>
      <c r="F319" s="39">
        <v>6000</v>
      </c>
      <c r="G319" s="40">
        <v>6000</v>
      </c>
      <c r="H319" s="41">
        <f t="shared" si="10"/>
        <v>0</v>
      </c>
      <c r="I319" s="42">
        <v>7389.3</v>
      </c>
    </row>
    <row r="320" spans="2:9" x14ac:dyDescent="0.35">
      <c r="B320" s="65" t="s">
        <v>454</v>
      </c>
      <c r="C320" s="65" t="s">
        <v>487</v>
      </c>
      <c r="D320" s="65" t="s">
        <v>79</v>
      </c>
      <c r="E320" s="38" t="s">
        <v>490</v>
      </c>
      <c r="F320" s="39">
        <v>20000</v>
      </c>
      <c r="G320" s="40">
        <v>20000</v>
      </c>
      <c r="H320" s="41">
        <f t="shared" si="10"/>
        <v>0</v>
      </c>
      <c r="I320" s="42">
        <v>7773.17</v>
      </c>
    </row>
    <row r="321" spans="1:9" x14ac:dyDescent="0.35">
      <c r="B321" s="65" t="s">
        <v>454</v>
      </c>
      <c r="C321" s="65" t="s">
        <v>487</v>
      </c>
      <c r="D321" s="65" t="s">
        <v>462</v>
      </c>
      <c r="E321" s="38" t="s">
        <v>489</v>
      </c>
      <c r="F321" s="39"/>
      <c r="G321" s="40">
        <v>7000</v>
      </c>
      <c r="H321" s="41">
        <f t="shared" si="10"/>
        <v>7000</v>
      </c>
      <c r="I321" s="42"/>
    </row>
    <row r="322" spans="1:9" x14ac:dyDescent="0.35">
      <c r="B322" s="65" t="s">
        <v>454</v>
      </c>
      <c r="C322" s="65" t="s">
        <v>487</v>
      </c>
      <c r="D322" s="65" t="s">
        <v>57</v>
      </c>
      <c r="E322" s="38" t="s">
        <v>488</v>
      </c>
      <c r="F322" s="39"/>
      <c r="G322" s="40">
        <v>1000</v>
      </c>
      <c r="H322" s="41">
        <f t="shared" si="10"/>
        <v>1000</v>
      </c>
      <c r="I322" s="42"/>
    </row>
    <row r="323" spans="1:9" x14ac:dyDescent="0.35">
      <c r="B323" s="66" t="s">
        <v>454</v>
      </c>
      <c r="C323" s="66" t="s">
        <v>487</v>
      </c>
      <c r="D323" s="66" t="s">
        <v>202</v>
      </c>
      <c r="E323" s="43" t="s">
        <v>613</v>
      </c>
      <c r="F323" s="44">
        <v>2000</v>
      </c>
      <c r="G323" s="45"/>
      <c r="H323" s="41">
        <f t="shared" si="10"/>
        <v>-2000</v>
      </c>
      <c r="I323" s="42">
        <v>10104.09</v>
      </c>
    </row>
    <row r="324" spans="1:9" x14ac:dyDescent="0.35">
      <c r="B324" s="65" t="s">
        <v>454</v>
      </c>
      <c r="C324" s="65" t="s">
        <v>487</v>
      </c>
      <c r="D324" s="65" t="s">
        <v>39</v>
      </c>
      <c r="E324" s="38" t="s">
        <v>486</v>
      </c>
      <c r="F324" s="39"/>
      <c r="G324" s="40">
        <v>2000</v>
      </c>
      <c r="H324" s="41">
        <f t="shared" si="10"/>
        <v>2000</v>
      </c>
      <c r="I324" s="42"/>
    </row>
    <row r="325" spans="1:9" x14ac:dyDescent="0.35">
      <c r="B325" s="65" t="s">
        <v>454</v>
      </c>
      <c r="C325" s="65" t="s">
        <v>453</v>
      </c>
      <c r="D325" s="65">
        <v>21000</v>
      </c>
      <c r="E325" s="38" t="s">
        <v>642</v>
      </c>
      <c r="F325" s="39">
        <v>10000</v>
      </c>
      <c r="G325" s="40"/>
      <c r="H325" s="41">
        <f t="shared" si="10"/>
        <v>-10000</v>
      </c>
      <c r="I325" s="42">
        <v>8517.42</v>
      </c>
    </row>
    <row r="326" spans="1:9" x14ac:dyDescent="0.35">
      <c r="B326" s="65" t="s">
        <v>454</v>
      </c>
      <c r="C326" s="65" t="s">
        <v>453</v>
      </c>
      <c r="D326" s="65" t="s">
        <v>163</v>
      </c>
      <c r="E326" s="38" t="s">
        <v>452</v>
      </c>
      <c r="F326" s="39">
        <v>70000</v>
      </c>
      <c r="G326" s="40">
        <v>25000</v>
      </c>
      <c r="H326" s="41">
        <f t="shared" si="10"/>
        <v>-45000</v>
      </c>
      <c r="I326" s="42">
        <v>79483.69</v>
      </c>
    </row>
    <row r="327" spans="1:9" x14ac:dyDescent="0.35">
      <c r="B327" s="65" t="s">
        <v>454</v>
      </c>
      <c r="C327" s="65" t="s">
        <v>33</v>
      </c>
      <c r="D327" s="65" t="s">
        <v>101</v>
      </c>
      <c r="E327" s="38" t="s">
        <v>936</v>
      </c>
      <c r="F327" s="39">
        <v>0</v>
      </c>
      <c r="G327" s="40"/>
      <c r="H327" s="41">
        <f t="shared" si="10"/>
        <v>0</v>
      </c>
      <c r="I327" s="42">
        <v>18150</v>
      </c>
    </row>
    <row r="328" spans="1:9" x14ac:dyDescent="0.35">
      <c r="B328" s="65" t="s">
        <v>454</v>
      </c>
      <c r="C328" s="65" t="s">
        <v>33</v>
      </c>
      <c r="D328" s="65" t="s">
        <v>57</v>
      </c>
      <c r="E328" s="38" t="s">
        <v>937</v>
      </c>
      <c r="F328" s="39">
        <v>0</v>
      </c>
      <c r="G328" s="40"/>
      <c r="H328" s="41">
        <f t="shared" si="10"/>
        <v>0</v>
      </c>
      <c r="I328" s="42">
        <v>726</v>
      </c>
    </row>
    <row r="329" spans="1:9" ht="15" thickBot="1" x14ac:dyDescent="0.4">
      <c r="B329" s="66" t="s">
        <v>454</v>
      </c>
      <c r="C329" s="66" t="s">
        <v>33</v>
      </c>
      <c r="D329" s="66" t="s">
        <v>45</v>
      </c>
      <c r="E329" s="43" t="s">
        <v>938</v>
      </c>
      <c r="F329" s="44">
        <v>0</v>
      </c>
      <c r="G329" s="45"/>
      <c r="H329" s="41">
        <f t="shared" si="10"/>
        <v>0</v>
      </c>
      <c r="I329" s="42">
        <v>699.4</v>
      </c>
    </row>
    <row r="330" spans="1:9" ht="15" thickBot="1" x14ac:dyDescent="0.4">
      <c r="B330" s="76" t="s">
        <v>565</v>
      </c>
      <c r="C330" s="77"/>
      <c r="D330" s="77"/>
      <c r="E330" s="78"/>
      <c r="F330" s="59">
        <f>SUM(F236:F329)</f>
        <v>4120000</v>
      </c>
      <c r="G330" s="47">
        <f t="shared" ref="G330:I330" si="11">SUM(G236:G329)</f>
        <v>4588335.1975600002</v>
      </c>
      <c r="H330" s="59">
        <f t="shared" si="11"/>
        <v>468335.19756</v>
      </c>
      <c r="I330" s="59">
        <f t="shared" si="11"/>
        <v>3997366.8399999994</v>
      </c>
    </row>
    <row r="331" spans="1:9" x14ac:dyDescent="0.35">
      <c r="A331" s="3"/>
      <c r="B331" s="68"/>
      <c r="D331" s="69"/>
      <c r="E331" s="4"/>
      <c r="F331"/>
      <c r="G331"/>
      <c r="I331"/>
    </row>
    <row r="332" spans="1:9" x14ac:dyDescent="0.35">
      <c r="B332" s="65" t="s">
        <v>30</v>
      </c>
      <c r="C332" s="65" t="s">
        <v>780</v>
      </c>
      <c r="D332" s="65">
        <v>48900</v>
      </c>
      <c r="E332" s="38" t="s">
        <v>781</v>
      </c>
      <c r="F332" s="39">
        <v>8000</v>
      </c>
      <c r="G332" s="58">
        <v>0</v>
      </c>
      <c r="H332" s="41">
        <f>+G332-F332</f>
        <v>-8000</v>
      </c>
      <c r="I332" s="42">
        <v>0</v>
      </c>
    </row>
    <row r="333" spans="1:9" x14ac:dyDescent="0.35">
      <c r="B333" s="67" t="s">
        <v>30</v>
      </c>
      <c r="C333" s="67" t="s">
        <v>264</v>
      </c>
      <c r="D333" s="67">
        <v>48005</v>
      </c>
      <c r="E333" s="38" t="s">
        <v>576</v>
      </c>
      <c r="F333" s="39"/>
      <c r="G333" s="40">
        <v>2000</v>
      </c>
      <c r="H333" s="41"/>
      <c r="I333" s="42"/>
    </row>
    <row r="334" spans="1:9" x14ac:dyDescent="0.35">
      <c r="B334" s="65" t="s">
        <v>30</v>
      </c>
      <c r="C334" s="65" t="s">
        <v>29</v>
      </c>
      <c r="D334" s="65" t="s">
        <v>64</v>
      </c>
      <c r="E334" s="38" t="s">
        <v>27</v>
      </c>
      <c r="F334" s="39">
        <v>1000</v>
      </c>
      <c r="G334" s="40"/>
      <c r="H334" s="41">
        <f>+G334-F334</f>
        <v>-1000</v>
      </c>
      <c r="I334" s="42">
        <v>0</v>
      </c>
    </row>
    <row r="335" spans="1:9" ht="15" thickBot="1" x14ac:dyDescent="0.4">
      <c r="B335" s="65" t="s">
        <v>30</v>
      </c>
      <c r="C335" s="65" t="s">
        <v>29</v>
      </c>
      <c r="D335" s="65" t="s">
        <v>28</v>
      </c>
      <c r="E335" s="38" t="s">
        <v>27</v>
      </c>
      <c r="F335" s="39"/>
      <c r="G335" s="40">
        <v>2000</v>
      </c>
      <c r="H335" s="41">
        <f>+G335-F335</f>
        <v>2000</v>
      </c>
      <c r="I335" s="42"/>
    </row>
    <row r="336" spans="1:9" ht="15" thickBot="1" x14ac:dyDescent="0.4">
      <c r="B336" s="76" t="s">
        <v>566</v>
      </c>
      <c r="C336" s="77"/>
      <c r="D336" s="77"/>
      <c r="E336" s="78"/>
      <c r="F336" s="46">
        <f>SUM(F332:F335)</f>
        <v>9000</v>
      </c>
      <c r="G336" s="47">
        <f>SUM(G332:G335)</f>
        <v>4000</v>
      </c>
      <c r="H336" s="59">
        <f t="shared" ref="H336" si="12">SUM(H242:H335)</f>
        <v>898927.7851199999</v>
      </c>
      <c r="I336" s="59">
        <f t="shared" ref="I336" si="13">SUM(I242:I335)</f>
        <v>7280698.8699999992</v>
      </c>
    </row>
    <row r="337" spans="1:9" x14ac:dyDescent="0.35">
      <c r="A337" s="3"/>
      <c r="B337" s="68"/>
      <c r="D337" s="69"/>
      <c r="E337" s="4"/>
      <c r="F337"/>
      <c r="G337"/>
      <c r="I337"/>
    </row>
    <row r="338" spans="1:9" x14ac:dyDescent="0.35">
      <c r="B338" s="65" t="s">
        <v>4</v>
      </c>
      <c r="C338" s="65" t="s">
        <v>156</v>
      </c>
      <c r="D338" s="65">
        <v>21600</v>
      </c>
      <c r="E338" s="38" t="s">
        <v>886</v>
      </c>
      <c r="F338" s="39">
        <v>65376.59</v>
      </c>
      <c r="G338" s="40"/>
      <c r="H338" s="41">
        <f t="shared" ref="H338:H380" si="14">+G338-F338</f>
        <v>-65376.59</v>
      </c>
      <c r="I338" s="42">
        <v>65376.59</v>
      </c>
    </row>
    <row r="339" spans="1:9" x14ac:dyDescent="0.35">
      <c r="B339" s="65" t="s">
        <v>4</v>
      </c>
      <c r="C339" s="65" t="s">
        <v>156</v>
      </c>
      <c r="D339" s="65">
        <v>21600</v>
      </c>
      <c r="E339" s="38" t="s">
        <v>887</v>
      </c>
      <c r="F339" s="39">
        <v>61100.39</v>
      </c>
      <c r="G339" s="40"/>
      <c r="H339" s="41">
        <f t="shared" si="14"/>
        <v>-61100.39</v>
      </c>
      <c r="I339" s="42">
        <v>61100.39</v>
      </c>
    </row>
    <row r="340" spans="1:9" x14ac:dyDescent="0.35">
      <c r="B340" s="67" t="s">
        <v>4</v>
      </c>
      <c r="C340" s="65" t="s">
        <v>156</v>
      </c>
      <c r="D340" s="67">
        <v>22706</v>
      </c>
      <c r="E340" s="49" t="s">
        <v>892</v>
      </c>
      <c r="F340" s="39">
        <v>20000</v>
      </c>
      <c r="G340" s="40"/>
      <c r="H340" s="41">
        <f t="shared" si="14"/>
        <v>-20000</v>
      </c>
      <c r="I340" s="42">
        <v>55270.71</v>
      </c>
    </row>
    <row r="341" spans="1:9" x14ac:dyDescent="0.35">
      <c r="B341" s="65" t="s">
        <v>4</v>
      </c>
      <c r="C341" s="65" t="s">
        <v>156</v>
      </c>
      <c r="D341" s="65">
        <v>46201</v>
      </c>
      <c r="E341" s="38" t="s">
        <v>159</v>
      </c>
      <c r="F341" s="39">
        <v>7000</v>
      </c>
      <c r="G341" s="40"/>
      <c r="H341" s="41">
        <f t="shared" si="14"/>
        <v>-7000</v>
      </c>
      <c r="I341" s="42">
        <v>6962.33</v>
      </c>
    </row>
    <row r="342" spans="1:9" x14ac:dyDescent="0.35">
      <c r="B342" s="65" t="s">
        <v>4</v>
      </c>
      <c r="C342" s="65" t="s">
        <v>156</v>
      </c>
      <c r="D342" s="65">
        <v>62601</v>
      </c>
      <c r="E342" s="38" t="s">
        <v>889</v>
      </c>
      <c r="F342" s="39">
        <v>20000</v>
      </c>
      <c r="G342" s="40"/>
      <c r="H342" s="41">
        <f t="shared" si="14"/>
        <v>-20000</v>
      </c>
      <c r="I342" s="42">
        <v>156227.95000000001</v>
      </c>
    </row>
    <row r="343" spans="1:9" x14ac:dyDescent="0.35">
      <c r="B343" s="65" t="s">
        <v>4</v>
      </c>
      <c r="C343" s="65" t="s">
        <v>156</v>
      </c>
      <c r="D343" s="65" t="s">
        <v>97</v>
      </c>
      <c r="E343" s="38" t="s">
        <v>165</v>
      </c>
      <c r="F343" s="39"/>
      <c r="G343" s="40">
        <v>52544</v>
      </c>
      <c r="H343" s="41">
        <f t="shared" si="14"/>
        <v>52544</v>
      </c>
      <c r="I343" s="42"/>
    </row>
    <row r="344" spans="1:9" x14ac:dyDescent="0.35">
      <c r="B344" s="67" t="s">
        <v>4</v>
      </c>
      <c r="C344" s="65" t="s">
        <v>156</v>
      </c>
      <c r="D344" s="67" t="s">
        <v>163</v>
      </c>
      <c r="E344" s="49" t="s">
        <v>162</v>
      </c>
      <c r="F344" s="39"/>
      <c r="G344" s="48">
        <v>21121</v>
      </c>
      <c r="H344" s="41">
        <f t="shared" si="14"/>
        <v>21121</v>
      </c>
      <c r="I344" s="42"/>
    </row>
    <row r="345" spans="1:9" x14ac:dyDescent="0.35">
      <c r="B345" s="65" t="s">
        <v>4</v>
      </c>
      <c r="C345" s="65" t="s">
        <v>156</v>
      </c>
      <c r="D345" s="65" t="s">
        <v>57</v>
      </c>
      <c r="E345" s="38" t="s">
        <v>164</v>
      </c>
      <c r="F345" s="39"/>
      <c r="G345" s="40">
        <v>10000</v>
      </c>
      <c r="H345" s="41">
        <f t="shared" si="14"/>
        <v>10000</v>
      </c>
      <c r="I345" s="42"/>
    </row>
    <row r="346" spans="1:9" x14ac:dyDescent="0.35">
      <c r="B346" s="67" t="s">
        <v>4</v>
      </c>
      <c r="C346" s="65" t="s">
        <v>156</v>
      </c>
      <c r="D346" s="67" t="s">
        <v>57</v>
      </c>
      <c r="E346" s="49" t="s">
        <v>893</v>
      </c>
      <c r="F346" s="39">
        <v>71000</v>
      </c>
      <c r="G346" s="40"/>
      <c r="H346" s="41">
        <f t="shared" si="14"/>
        <v>-71000</v>
      </c>
      <c r="I346" s="42">
        <v>0</v>
      </c>
    </row>
    <row r="347" spans="1:9" x14ac:dyDescent="0.35">
      <c r="B347" s="65" t="s">
        <v>4</v>
      </c>
      <c r="C347" s="65" t="s">
        <v>156</v>
      </c>
      <c r="D347" s="65" t="s">
        <v>55</v>
      </c>
      <c r="E347" s="38" t="s">
        <v>161</v>
      </c>
      <c r="F347" s="39"/>
      <c r="G347" s="40">
        <v>11990.23</v>
      </c>
      <c r="H347" s="41">
        <f t="shared" si="14"/>
        <v>11990.23</v>
      </c>
      <c r="I347" s="42"/>
    </row>
    <row r="348" spans="1:9" x14ac:dyDescent="0.35">
      <c r="B348" s="65" t="s">
        <v>4</v>
      </c>
      <c r="C348" s="65" t="s">
        <v>156</v>
      </c>
      <c r="D348" s="65" t="s">
        <v>55</v>
      </c>
      <c r="E348" s="38" t="s">
        <v>888</v>
      </c>
      <c r="F348" s="39">
        <v>25000</v>
      </c>
      <c r="G348" s="40"/>
      <c r="H348" s="41">
        <f t="shared" si="14"/>
        <v>-25000</v>
      </c>
      <c r="I348" s="42">
        <v>35223.65</v>
      </c>
    </row>
    <row r="349" spans="1:9" x14ac:dyDescent="0.35">
      <c r="B349" s="66" t="s">
        <v>4</v>
      </c>
      <c r="C349" s="66" t="s">
        <v>156</v>
      </c>
      <c r="D349" s="66" t="s">
        <v>160</v>
      </c>
      <c r="E349" s="43" t="s">
        <v>159</v>
      </c>
      <c r="F349" s="44"/>
      <c r="G349" s="45">
        <v>6642.4</v>
      </c>
      <c r="H349" s="41">
        <f t="shared" si="14"/>
        <v>6642.4</v>
      </c>
      <c r="I349" s="42"/>
    </row>
    <row r="350" spans="1:9" x14ac:dyDescent="0.35">
      <c r="B350" s="65" t="s">
        <v>4</v>
      </c>
      <c r="C350" s="65" t="s">
        <v>156</v>
      </c>
      <c r="D350" s="65" t="s">
        <v>158</v>
      </c>
      <c r="E350" s="38" t="s">
        <v>157</v>
      </c>
      <c r="F350" s="39"/>
      <c r="G350" s="40">
        <v>30000</v>
      </c>
      <c r="H350" s="41">
        <f t="shared" si="14"/>
        <v>30000</v>
      </c>
      <c r="I350" s="42"/>
    </row>
    <row r="351" spans="1:9" x14ac:dyDescent="0.35">
      <c r="B351" s="65" t="s">
        <v>4</v>
      </c>
      <c r="C351" s="65" t="s">
        <v>156</v>
      </c>
      <c r="D351" s="65" t="s">
        <v>890</v>
      </c>
      <c r="E351" s="38" t="s">
        <v>891</v>
      </c>
      <c r="F351" s="39">
        <v>30000</v>
      </c>
      <c r="G351" s="40"/>
      <c r="H351" s="41">
        <f t="shared" si="14"/>
        <v>-30000</v>
      </c>
      <c r="I351" s="42">
        <v>0</v>
      </c>
    </row>
    <row r="352" spans="1:9" x14ac:dyDescent="0.35">
      <c r="B352" s="65" t="s">
        <v>4</v>
      </c>
      <c r="C352" s="65" t="s">
        <v>156</v>
      </c>
      <c r="D352" s="65" t="s">
        <v>36</v>
      </c>
      <c r="E352" s="38" t="s">
        <v>155</v>
      </c>
      <c r="F352" s="39"/>
      <c r="G352" s="40">
        <v>20000</v>
      </c>
      <c r="H352" s="41">
        <f t="shared" si="14"/>
        <v>20000</v>
      </c>
      <c r="I352" s="42"/>
    </row>
    <row r="353" spans="2:9" x14ac:dyDescent="0.35">
      <c r="B353" s="65" t="s">
        <v>4</v>
      </c>
      <c r="C353" s="65" t="s">
        <v>33</v>
      </c>
      <c r="D353" s="65" t="s">
        <v>939</v>
      </c>
      <c r="E353" s="38" t="s">
        <v>51</v>
      </c>
      <c r="F353" s="39"/>
      <c r="G353" s="40">
        <v>61100.39</v>
      </c>
      <c r="H353" s="41">
        <f t="shared" si="14"/>
        <v>61100.39</v>
      </c>
      <c r="I353" s="42"/>
    </row>
    <row r="354" spans="2:9" x14ac:dyDescent="0.35">
      <c r="B354" s="65" t="s">
        <v>4</v>
      </c>
      <c r="C354" s="65" t="s">
        <v>33</v>
      </c>
      <c r="D354" s="65" t="s">
        <v>940</v>
      </c>
      <c r="E354" s="38" t="s">
        <v>50</v>
      </c>
      <c r="F354" s="39"/>
      <c r="G354" s="40">
        <v>65376.59</v>
      </c>
      <c r="H354" s="41">
        <f t="shared" si="14"/>
        <v>65376.59</v>
      </c>
      <c r="I354" s="42"/>
    </row>
    <row r="355" spans="2:9" x14ac:dyDescent="0.35">
      <c r="B355" s="65" t="s">
        <v>4</v>
      </c>
      <c r="C355" s="65" t="s">
        <v>3</v>
      </c>
      <c r="D355" s="65">
        <v>21300</v>
      </c>
      <c r="E355" s="38" t="s">
        <v>952</v>
      </c>
      <c r="F355" s="39">
        <v>0</v>
      </c>
      <c r="G355" s="40"/>
      <c r="H355" s="41">
        <f t="shared" si="14"/>
        <v>0</v>
      </c>
      <c r="I355" s="42">
        <v>0</v>
      </c>
    </row>
    <row r="356" spans="2:9" x14ac:dyDescent="0.35">
      <c r="B356" s="65" t="s">
        <v>4</v>
      </c>
      <c r="C356" s="65" t="s">
        <v>3</v>
      </c>
      <c r="D356" s="65">
        <v>21500</v>
      </c>
      <c r="E356" s="38" t="s">
        <v>953</v>
      </c>
      <c r="F356" s="39">
        <v>0</v>
      </c>
      <c r="G356" s="40"/>
      <c r="H356" s="41">
        <f t="shared" si="14"/>
        <v>0</v>
      </c>
      <c r="I356" s="42">
        <v>0</v>
      </c>
    </row>
    <row r="357" spans="2:9" x14ac:dyDescent="0.35">
      <c r="B357" s="65" t="s">
        <v>4</v>
      </c>
      <c r="C357" s="65" t="s">
        <v>3</v>
      </c>
      <c r="D357" s="65">
        <v>21600</v>
      </c>
      <c r="E357" s="38" t="s">
        <v>954</v>
      </c>
      <c r="F357" s="39">
        <v>70000</v>
      </c>
      <c r="G357" s="40"/>
      <c r="H357" s="41">
        <f t="shared" si="14"/>
        <v>-70000</v>
      </c>
      <c r="I357" s="42">
        <v>0</v>
      </c>
    </row>
    <row r="358" spans="2:9" x14ac:dyDescent="0.35">
      <c r="B358" s="65" t="s">
        <v>4</v>
      </c>
      <c r="C358" s="65" t="s">
        <v>3</v>
      </c>
      <c r="D358" s="65">
        <v>21900</v>
      </c>
      <c r="E358" s="38" t="s">
        <v>955</v>
      </c>
      <c r="F358" s="39">
        <v>0</v>
      </c>
      <c r="G358" s="40"/>
      <c r="H358" s="41">
        <f t="shared" si="14"/>
        <v>0</v>
      </c>
      <c r="I358" s="42">
        <v>0</v>
      </c>
    </row>
    <row r="359" spans="2:9" x14ac:dyDescent="0.35">
      <c r="B359" s="66" t="s">
        <v>4</v>
      </c>
      <c r="C359" s="66" t="s">
        <v>3</v>
      </c>
      <c r="D359" s="66" t="s">
        <v>26</v>
      </c>
      <c r="E359" s="43" t="s">
        <v>25</v>
      </c>
      <c r="F359" s="44">
        <v>43000</v>
      </c>
      <c r="G359" s="45">
        <v>39178.699999999997</v>
      </c>
      <c r="H359" s="41">
        <f t="shared" si="14"/>
        <v>-3821.3000000000029</v>
      </c>
      <c r="I359" s="42">
        <v>42140</v>
      </c>
    </row>
    <row r="360" spans="2:9" x14ac:dyDescent="0.35">
      <c r="B360" s="65" t="s">
        <v>4</v>
      </c>
      <c r="C360" s="65" t="s">
        <v>3</v>
      </c>
      <c r="D360" s="65" t="s">
        <v>24</v>
      </c>
      <c r="E360" s="38" t="s">
        <v>23</v>
      </c>
      <c r="F360" s="39">
        <v>15000</v>
      </c>
      <c r="G360" s="40">
        <v>14415.02</v>
      </c>
      <c r="H360" s="41">
        <f t="shared" si="14"/>
        <v>-584.97999999999956</v>
      </c>
      <c r="I360" s="42">
        <v>14700</v>
      </c>
    </row>
    <row r="361" spans="2:9" x14ac:dyDescent="0.35">
      <c r="B361" s="65" t="s">
        <v>4</v>
      </c>
      <c r="C361" s="65" t="s">
        <v>3</v>
      </c>
      <c r="D361" s="65" t="s">
        <v>22</v>
      </c>
      <c r="E361" s="38" t="s">
        <v>21</v>
      </c>
      <c r="F361" s="39">
        <v>33000</v>
      </c>
      <c r="G361" s="40">
        <v>44161.599999999999</v>
      </c>
      <c r="H361" s="41">
        <f t="shared" si="14"/>
        <v>11161.599999999999</v>
      </c>
      <c r="I361" s="42">
        <v>32340</v>
      </c>
    </row>
    <row r="362" spans="2:9" x14ac:dyDescent="0.35">
      <c r="B362" s="65" t="s">
        <v>4</v>
      </c>
      <c r="C362" s="65" t="s">
        <v>3</v>
      </c>
      <c r="D362" s="65" t="s">
        <v>20</v>
      </c>
      <c r="E362" s="38" t="s">
        <v>19</v>
      </c>
      <c r="F362" s="39">
        <v>46000</v>
      </c>
      <c r="G362" s="40">
        <v>37432</v>
      </c>
      <c r="H362" s="41">
        <f t="shared" si="14"/>
        <v>-8568</v>
      </c>
      <c r="I362" s="42">
        <v>45080</v>
      </c>
    </row>
    <row r="363" spans="2:9" x14ac:dyDescent="0.35">
      <c r="B363" s="65" t="s">
        <v>4</v>
      </c>
      <c r="C363" s="65" t="s">
        <v>3</v>
      </c>
      <c r="D363" s="65" t="s">
        <v>18</v>
      </c>
      <c r="E363" s="38" t="s">
        <v>17</v>
      </c>
      <c r="F363" s="39">
        <v>27000</v>
      </c>
      <c r="G363" s="40">
        <v>33790.5</v>
      </c>
      <c r="H363" s="41">
        <f t="shared" si="14"/>
        <v>6790.5</v>
      </c>
      <c r="I363" s="42">
        <v>26460</v>
      </c>
    </row>
    <row r="364" spans="2:9" x14ac:dyDescent="0.35">
      <c r="B364" s="65" t="s">
        <v>4</v>
      </c>
      <c r="C364" s="65" t="s">
        <v>3</v>
      </c>
      <c r="D364" s="65" t="s">
        <v>16</v>
      </c>
      <c r="E364" s="38" t="s">
        <v>15</v>
      </c>
      <c r="F364" s="39">
        <v>91000</v>
      </c>
      <c r="G364" s="40">
        <v>102694.34</v>
      </c>
      <c r="H364" s="41">
        <f t="shared" si="14"/>
        <v>11694.339999999997</v>
      </c>
      <c r="I364" s="42">
        <v>89180</v>
      </c>
    </row>
    <row r="365" spans="2:9" x14ac:dyDescent="0.35">
      <c r="B365" s="65" t="s">
        <v>4</v>
      </c>
      <c r="C365" s="65" t="s">
        <v>3</v>
      </c>
      <c r="D365" s="65" t="s">
        <v>14</v>
      </c>
      <c r="E365" s="38" t="s">
        <v>13</v>
      </c>
      <c r="F365" s="39">
        <v>209000</v>
      </c>
      <c r="G365" s="40">
        <v>267215.40000000002</v>
      </c>
      <c r="H365" s="41">
        <f t="shared" si="14"/>
        <v>58215.400000000023</v>
      </c>
      <c r="I365" s="42">
        <v>204820</v>
      </c>
    </row>
    <row r="366" spans="2:9" x14ac:dyDescent="0.35">
      <c r="B366" s="65" t="s">
        <v>4</v>
      </c>
      <c r="C366" s="65" t="s">
        <v>3</v>
      </c>
      <c r="D366" s="65" t="s">
        <v>117</v>
      </c>
      <c r="E366" s="38" t="s">
        <v>950</v>
      </c>
      <c r="F366" s="39">
        <v>0</v>
      </c>
      <c r="G366" s="40">
        <v>0</v>
      </c>
      <c r="H366" s="41">
        <f t="shared" si="14"/>
        <v>0</v>
      </c>
      <c r="I366" s="42">
        <v>0</v>
      </c>
    </row>
    <row r="367" spans="2:9" x14ac:dyDescent="0.35">
      <c r="B367" s="65" t="s">
        <v>4</v>
      </c>
      <c r="C367" s="65" t="s">
        <v>3</v>
      </c>
      <c r="D367" s="65" t="s">
        <v>115</v>
      </c>
      <c r="E367" s="38" t="s">
        <v>951</v>
      </c>
      <c r="F367" s="39">
        <v>0</v>
      </c>
      <c r="G367" s="40">
        <v>0</v>
      </c>
      <c r="H367" s="41">
        <f t="shared" si="14"/>
        <v>0</v>
      </c>
      <c r="I367" s="42">
        <v>0</v>
      </c>
    </row>
    <row r="368" spans="2:9" x14ac:dyDescent="0.35">
      <c r="B368" s="65" t="s">
        <v>4</v>
      </c>
      <c r="C368" s="65" t="s">
        <v>3</v>
      </c>
      <c r="D368" s="65" t="s">
        <v>12</v>
      </c>
      <c r="E368" s="38" t="s">
        <v>11</v>
      </c>
      <c r="F368" s="39">
        <v>1000</v>
      </c>
      <c r="G368" s="40"/>
      <c r="H368" s="41">
        <f t="shared" si="14"/>
        <v>-1000</v>
      </c>
      <c r="I368" s="42">
        <v>980</v>
      </c>
    </row>
    <row r="369" spans="1:9" x14ac:dyDescent="0.35">
      <c r="B369" s="65" t="s">
        <v>4</v>
      </c>
      <c r="C369" s="65" t="s">
        <v>3</v>
      </c>
      <c r="D369" s="65" t="s">
        <v>12</v>
      </c>
      <c r="E369" s="38" t="s">
        <v>11</v>
      </c>
      <c r="F369" s="39"/>
      <c r="G369" s="40">
        <v>500</v>
      </c>
      <c r="H369" s="41">
        <f t="shared" si="14"/>
        <v>500</v>
      </c>
      <c r="I369" s="42"/>
    </row>
    <row r="370" spans="1:9" x14ac:dyDescent="0.35">
      <c r="B370" s="66" t="s">
        <v>4</v>
      </c>
      <c r="C370" s="66" t="s">
        <v>3</v>
      </c>
      <c r="D370" s="66" t="s">
        <v>10</v>
      </c>
      <c r="E370" s="43" t="s">
        <v>9</v>
      </c>
      <c r="F370" s="44">
        <v>98000</v>
      </c>
      <c r="G370" s="45">
        <v>162701.84216</v>
      </c>
      <c r="H370" s="41">
        <f t="shared" si="14"/>
        <v>64701.84216</v>
      </c>
      <c r="I370" s="42">
        <v>96040</v>
      </c>
    </row>
    <row r="371" spans="1:9" x14ac:dyDescent="0.35">
      <c r="B371" s="66" t="s">
        <v>4</v>
      </c>
      <c r="C371" s="66" t="s">
        <v>3</v>
      </c>
      <c r="D371" s="66" t="s">
        <v>89</v>
      </c>
      <c r="E371" s="43" t="s">
        <v>956</v>
      </c>
      <c r="F371" s="44">
        <v>0</v>
      </c>
      <c r="G371" s="45"/>
      <c r="H371" s="41">
        <f t="shared" si="14"/>
        <v>0</v>
      </c>
      <c r="I371" s="42">
        <v>0</v>
      </c>
    </row>
    <row r="372" spans="1:9" x14ac:dyDescent="0.35">
      <c r="B372" s="65" t="s">
        <v>4</v>
      </c>
      <c r="C372" s="65" t="s">
        <v>3</v>
      </c>
      <c r="D372" s="65" t="s">
        <v>87</v>
      </c>
      <c r="E372" s="38" t="s">
        <v>957</v>
      </c>
      <c r="F372" s="39">
        <v>1000</v>
      </c>
      <c r="G372" s="40"/>
      <c r="H372" s="41">
        <f t="shared" si="14"/>
        <v>-1000</v>
      </c>
      <c r="I372" s="42">
        <v>313.39</v>
      </c>
    </row>
    <row r="373" spans="1:9" x14ac:dyDescent="0.35">
      <c r="B373" s="65" t="s">
        <v>4</v>
      </c>
      <c r="C373" s="65" t="s">
        <v>3</v>
      </c>
      <c r="D373" s="65" t="s">
        <v>85</v>
      </c>
      <c r="E373" s="38" t="s">
        <v>958</v>
      </c>
      <c r="F373" s="39">
        <v>0</v>
      </c>
      <c r="G373" s="40"/>
      <c r="H373" s="41">
        <f t="shared" si="14"/>
        <v>0</v>
      </c>
      <c r="I373" s="42">
        <v>0</v>
      </c>
    </row>
    <row r="374" spans="1:9" x14ac:dyDescent="0.35">
      <c r="B374" s="65" t="s">
        <v>4</v>
      </c>
      <c r="C374" s="65" t="s">
        <v>3</v>
      </c>
      <c r="D374" s="65" t="s">
        <v>923</v>
      </c>
      <c r="E374" s="38" t="s">
        <v>959</v>
      </c>
      <c r="F374" s="39">
        <v>2000</v>
      </c>
      <c r="G374" s="40"/>
      <c r="H374" s="41">
        <f t="shared" si="14"/>
        <v>-2000</v>
      </c>
      <c r="I374" s="42">
        <v>5244.21</v>
      </c>
    </row>
    <row r="375" spans="1:9" x14ac:dyDescent="0.35">
      <c r="B375" s="65" t="s">
        <v>4</v>
      </c>
      <c r="C375" s="65" t="s">
        <v>3</v>
      </c>
      <c r="D375" s="65" t="s">
        <v>8</v>
      </c>
      <c r="E375" s="38" t="s">
        <v>7</v>
      </c>
      <c r="F375" s="39"/>
      <c r="G375" s="40">
        <v>1000</v>
      </c>
      <c r="H375" s="41">
        <f t="shared" si="14"/>
        <v>1000</v>
      </c>
      <c r="I375" s="42"/>
    </row>
    <row r="376" spans="1:9" x14ac:dyDescent="0.35">
      <c r="B376" s="65" t="s">
        <v>4</v>
      </c>
      <c r="C376" s="65" t="s">
        <v>3</v>
      </c>
      <c r="D376" s="65" t="s">
        <v>373</v>
      </c>
      <c r="E376" s="38" t="s">
        <v>960</v>
      </c>
      <c r="F376" s="39">
        <v>0</v>
      </c>
      <c r="G376" s="40"/>
      <c r="H376" s="41">
        <f t="shared" si="14"/>
        <v>0</v>
      </c>
      <c r="I376" s="42">
        <v>0</v>
      </c>
    </row>
    <row r="377" spans="1:9" x14ac:dyDescent="0.35">
      <c r="B377" s="65" t="s">
        <v>4</v>
      </c>
      <c r="C377" s="65" t="s">
        <v>3</v>
      </c>
      <c r="D377" s="65" t="s">
        <v>6</v>
      </c>
      <c r="E377" s="38" t="s">
        <v>5</v>
      </c>
      <c r="F377" s="39">
        <v>3000</v>
      </c>
      <c r="G377" s="40"/>
      <c r="H377" s="41">
        <f t="shared" si="14"/>
        <v>-3000</v>
      </c>
      <c r="I377" s="42">
        <v>1090.73</v>
      </c>
    </row>
    <row r="378" spans="1:9" x14ac:dyDescent="0.35">
      <c r="B378" s="65" t="s">
        <v>4</v>
      </c>
      <c r="C378" s="65" t="s">
        <v>3</v>
      </c>
      <c r="D378" s="65" t="s">
        <v>6</v>
      </c>
      <c r="E378" s="38" t="s">
        <v>5</v>
      </c>
      <c r="F378" s="39"/>
      <c r="G378" s="40">
        <v>3000</v>
      </c>
      <c r="H378" s="41">
        <f t="shared" si="14"/>
        <v>3000</v>
      </c>
      <c r="I378" s="42"/>
    </row>
    <row r="379" spans="1:9" x14ac:dyDescent="0.35">
      <c r="B379" s="65" t="s">
        <v>4</v>
      </c>
      <c r="C379" s="65" t="s">
        <v>3</v>
      </c>
      <c r="D379" s="65" t="s">
        <v>2</v>
      </c>
      <c r="E379" s="38" t="s">
        <v>1</v>
      </c>
      <c r="F379" s="39">
        <v>12000</v>
      </c>
      <c r="G379" s="40"/>
      <c r="H379" s="41">
        <f t="shared" si="14"/>
        <v>-12000</v>
      </c>
      <c r="I379" s="42">
        <v>19202.099999999999</v>
      </c>
    </row>
    <row r="380" spans="1:9" ht="15" thickBot="1" x14ac:dyDescent="0.4">
      <c r="B380" s="65" t="s">
        <v>4</v>
      </c>
      <c r="C380" s="65" t="s">
        <v>3</v>
      </c>
      <c r="D380" s="65" t="s">
        <v>2</v>
      </c>
      <c r="E380" s="38" t="s">
        <v>1</v>
      </c>
      <c r="F380" s="39"/>
      <c r="G380" s="48">
        <v>55000.05</v>
      </c>
      <c r="H380" s="41">
        <f t="shared" si="14"/>
        <v>55000.05</v>
      </c>
      <c r="I380" s="42"/>
    </row>
    <row r="381" spans="1:9" ht="15" thickBot="1" x14ac:dyDescent="0.4">
      <c r="B381" s="76" t="s">
        <v>567</v>
      </c>
      <c r="C381" s="77"/>
      <c r="D381" s="77"/>
      <c r="E381" s="78"/>
      <c r="F381" s="46">
        <f>SUM(F338:F380)</f>
        <v>950476.98</v>
      </c>
      <c r="G381" s="47">
        <f>SUM(G338:G380)</f>
        <v>1039864.0621600001</v>
      </c>
      <c r="H381" s="59">
        <f t="shared" ref="H381" si="15">SUM(H287:H380)</f>
        <v>1462085.9173399999</v>
      </c>
      <c r="I381" s="59">
        <f t="shared" ref="I381" si="16">SUM(I287:I380)</f>
        <v>12989842.780000001</v>
      </c>
    </row>
    <row r="382" spans="1:9" x14ac:dyDescent="0.35">
      <c r="A382" s="3"/>
      <c r="B382" s="68"/>
      <c r="D382" s="69"/>
      <c r="E382" s="4"/>
      <c r="F382"/>
      <c r="G382"/>
      <c r="I382"/>
    </row>
    <row r="383" spans="1:9" x14ac:dyDescent="0.35">
      <c r="B383" s="65" t="s">
        <v>34</v>
      </c>
      <c r="C383" s="65" t="s">
        <v>487</v>
      </c>
      <c r="D383" s="65" t="s">
        <v>163</v>
      </c>
      <c r="E383" s="38" t="s">
        <v>612</v>
      </c>
      <c r="F383" s="39">
        <v>0</v>
      </c>
      <c r="G383" s="40"/>
      <c r="H383" s="41">
        <f t="shared" ref="H383:H411" si="17">+G383-F383</f>
        <v>0</v>
      </c>
      <c r="I383" s="42">
        <v>9560.2900000000009</v>
      </c>
    </row>
    <row r="384" spans="1:9" x14ac:dyDescent="0.35">
      <c r="B384" s="65" t="s">
        <v>34</v>
      </c>
      <c r="C384" s="65" t="s">
        <v>453</v>
      </c>
      <c r="D384" s="65" t="s">
        <v>643</v>
      </c>
      <c r="E384" s="38" t="s">
        <v>644</v>
      </c>
      <c r="F384" s="39">
        <v>2000</v>
      </c>
      <c r="G384" s="40"/>
      <c r="H384" s="41">
        <f t="shared" si="17"/>
        <v>-2000</v>
      </c>
      <c r="I384" s="42">
        <v>423.5</v>
      </c>
    </row>
    <row r="385" spans="2:9" x14ac:dyDescent="0.35">
      <c r="B385" s="65" t="s">
        <v>34</v>
      </c>
      <c r="C385" s="65" t="s">
        <v>453</v>
      </c>
      <c r="D385" s="65" t="s">
        <v>57</v>
      </c>
      <c r="E385" s="38" t="s">
        <v>645</v>
      </c>
      <c r="F385" s="39">
        <v>0</v>
      </c>
      <c r="G385" s="40"/>
      <c r="H385" s="41">
        <f t="shared" si="17"/>
        <v>0</v>
      </c>
      <c r="I385" s="42">
        <v>18101.599999999999</v>
      </c>
    </row>
    <row r="386" spans="2:9" x14ac:dyDescent="0.35">
      <c r="B386" s="65" t="s">
        <v>34</v>
      </c>
      <c r="C386" s="65" t="s">
        <v>453</v>
      </c>
      <c r="D386" s="65" t="s">
        <v>650</v>
      </c>
      <c r="E386" s="38" t="s">
        <v>651</v>
      </c>
      <c r="F386" s="39">
        <v>0</v>
      </c>
      <c r="G386" s="40"/>
      <c r="H386" s="41">
        <f t="shared" si="17"/>
        <v>0</v>
      </c>
      <c r="I386" s="42">
        <v>163101.25</v>
      </c>
    </row>
    <row r="387" spans="2:9" x14ac:dyDescent="0.35">
      <c r="B387" s="65" t="s">
        <v>34</v>
      </c>
      <c r="C387" s="65" t="s">
        <v>453</v>
      </c>
      <c r="D387" s="65" t="s">
        <v>652</v>
      </c>
      <c r="E387" s="38" t="s">
        <v>653</v>
      </c>
      <c r="F387" s="39">
        <v>0</v>
      </c>
      <c r="G387" s="40"/>
      <c r="H387" s="41">
        <f t="shared" si="17"/>
        <v>0</v>
      </c>
      <c r="I387" s="42">
        <v>1384795.1</v>
      </c>
    </row>
    <row r="388" spans="2:9" x14ac:dyDescent="0.35">
      <c r="B388" s="65" t="s">
        <v>34</v>
      </c>
      <c r="C388" s="65" t="s">
        <v>413</v>
      </c>
      <c r="D388" s="65" t="s">
        <v>695</v>
      </c>
      <c r="E388" s="38" t="s">
        <v>696</v>
      </c>
      <c r="F388" s="39">
        <v>0</v>
      </c>
      <c r="G388" s="40">
        <v>10000</v>
      </c>
      <c r="H388" s="41">
        <f t="shared" si="17"/>
        <v>10000</v>
      </c>
      <c r="I388" s="42"/>
    </row>
    <row r="389" spans="2:9" x14ac:dyDescent="0.35">
      <c r="B389" s="65" t="s">
        <v>34</v>
      </c>
      <c r="C389" s="65" t="s">
        <v>413</v>
      </c>
      <c r="D389" s="65" t="s">
        <v>412</v>
      </c>
      <c r="E389" s="38" t="s">
        <v>411</v>
      </c>
      <c r="F389" s="39"/>
      <c r="G389" s="40">
        <v>20000</v>
      </c>
      <c r="H389" s="41">
        <f t="shared" si="17"/>
        <v>20000</v>
      </c>
      <c r="I389" s="42"/>
    </row>
    <row r="390" spans="2:9" x14ac:dyDescent="0.35">
      <c r="B390" s="65" t="s">
        <v>34</v>
      </c>
      <c r="C390" s="65" t="s">
        <v>413</v>
      </c>
      <c r="D390" s="65" t="s">
        <v>412</v>
      </c>
      <c r="E390" s="38" t="s">
        <v>697</v>
      </c>
      <c r="F390" s="39">
        <v>4000</v>
      </c>
      <c r="G390" s="40"/>
      <c r="H390" s="41">
        <f t="shared" si="17"/>
        <v>-4000</v>
      </c>
      <c r="I390" s="42">
        <v>3920</v>
      </c>
    </row>
    <row r="391" spans="2:9" x14ac:dyDescent="0.35">
      <c r="B391" s="65" t="s">
        <v>34</v>
      </c>
      <c r="C391" s="65" t="s">
        <v>413</v>
      </c>
      <c r="D391" s="65" t="s">
        <v>698</v>
      </c>
      <c r="E391" s="38" t="s">
        <v>699</v>
      </c>
      <c r="F391" s="39"/>
      <c r="G391" s="40">
        <v>0</v>
      </c>
      <c r="H391" s="41">
        <f t="shared" si="17"/>
        <v>0</v>
      </c>
      <c r="I391" s="42"/>
    </row>
    <row r="392" spans="2:9" x14ac:dyDescent="0.35">
      <c r="B392" s="65" t="s">
        <v>34</v>
      </c>
      <c r="C392" s="65" t="s">
        <v>413</v>
      </c>
      <c r="D392" s="65" t="s">
        <v>700</v>
      </c>
      <c r="E392" s="38" t="s">
        <v>701</v>
      </c>
      <c r="F392" s="39"/>
      <c r="G392" s="40">
        <v>0</v>
      </c>
      <c r="H392" s="41">
        <f t="shared" si="17"/>
        <v>0</v>
      </c>
      <c r="I392" s="42"/>
    </row>
    <row r="393" spans="2:9" x14ac:dyDescent="0.35">
      <c r="B393" s="65" t="s">
        <v>34</v>
      </c>
      <c r="C393" s="65" t="s">
        <v>410</v>
      </c>
      <c r="D393" s="65" t="s">
        <v>117</v>
      </c>
      <c r="E393" s="38" t="s">
        <v>702</v>
      </c>
      <c r="F393" s="39">
        <v>0</v>
      </c>
      <c r="G393" s="40"/>
      <c r="H393" s="41">
        <f t="shared" si="17"/>
        <v>0</v>
      </c>
      <c r="I393" s="42">
        <v>0</v>
      </c>
    </row>
    <row r="394" spans="2:9" x14ac:dyDescent="0.35">
      <c r="B394" s="65" t="s">
        <v>34</v>
      </c>
      <c r="C394" s="65" t="s">
        <v>410</v>
      </c>
      <c r="D394" s="65" t="s">
        <v>115</v>
      </c>
      <c r="E394" s="38" t="s">
        <v>703</v>
      </c>
      <c r="F394" s="39">
        <v>0</v>
      </c>
      <c r="G394" s="40"/>
      <c r="H394" s="41">
        <f t="shared" si="17"/>
        <v>0</v>
      </c>
      <c r="I394" s="42">
        <v>0</v>
      </c>
    </row>
    <row r="395" spans="2:9" x14ac:dyDescent="0.35">
      <c r="B395" s="65" t="s">
        <v>34</v>
      </c>
      <c r="C395" s="65" t="s">
        <v>410</v>
      </c>
      <c r="D395" s="65" t="s">
        <v>10</v>
      </c>
      <c r="E395" s="38" t="s">
        <v>704</v>
      </c>
      <c r="F395" s="39">
        <v>0</v>
      </c>
      <c r="G395" s="40"/>
      <c r="H395" s="41">
        <f t="shared" si="17"/>
        <v>0</v>
      </c>
      <c r="I395" s="42">
        <v>0</v>
      </c>
    </row>
    <row r="396" spans="2:9" x14ac:dyDescent="0.35">
      <c r="B396" s="65" t="s">
        <v>34</v>
      </c>
      <c r="C396" s="65" t="s">
        <v>33</v>
      </c>
      <c r="D396" s="65" t="s">
        <v>26</v>
      </c>
      <c r="E396" s="38" t="s">
        <v>128</v>
      </c>
      <c r="F396" s="39">
        <v>49000</v>
      </c>
      <c r="G396" s="40">
        <v>49178.7</v>
      </c>
      <c r="H396" s="41">
        <f t="shared" si="17"/>
        <v>178.69999999999709</v>
      </c>
      <c r="I396" s="42">
        <v>48020</v>
      </c>
    </row>
    <row r="397" spans="2:9" x14ac:dyDescent="0.35">
      <c r="B397" s="65" t="s">
        <v>34</v>
      </c>
      <c r="C397" s="65" t="s">
        <v>33</v>
      </c>
      <c r="D397" s="65" t="s">
        <v>24</v>
      </c>
      <c r="E397" s="38" t="s">
        <v>127</v>
      </c>
      <c r="F397" s="39">
        <v>1000</v>
      </c>
      <c r="G397" s="40">
        <v>14415.02</v>
      </c>
      <c r="H397" s="41">
        <f t="shared" si="17"/>
        <v>13415.02</v>
      </c>
      <c r="I397" s="42">
        <v>980</v>
      </c>
    </row>
    <row r="398" spans="2:9" x14ac:dyDescent="0.35">
      <c r="B398" s="65" t="s">
        <v>34</v>
      </c>
      <c r="C398" s="65" t="s">
        <v>33</v>
      </c>
      <c r="D398" s="65" t="s">
        <v>22</v>
      </c>
      <c r="E398" s="38" t="s">
        <v>126</v>
      </c>
      <c r="F398" s="39">
        <v>33000</v>
      </c>
      <c r="G398" s="40">
        <v>55202</v>
      </c>
      <c r="H398" s="41">
        <f t="shared" si="17"/>
        <v>22202</v>
      </c>
      <c r="I398" s="42">
        <v>32340</v>
      </c>
    </row>
    <row r="399" spans="2:9" x14ac:dyDescent="0.35">
      <c r="B399" s="65" t="s">
        <v>34</v>
      </c>
      <c r="C399" s="65" t="s">
        <v>33</v>
      </c>
      <c r="D399" s="65" t="s">
        <v>20</v>
      </c>
      <c r="E399" s="38" t="s">
        <v>125</v>
      </c>
      <c r="F399" s="39">
        <v>67000</v>
      </c>
      <c r="G399" s="40">
        <v>102938</v>
      </c>
      <c r="H399" s="41">
        <f t="shared" si="17"/>
        <v>35938</v>
      </c>
      <c r="I399" s="42">
        <v>65660</v>
      </c>
    </row>
    <row r="400" spans="2:9" x14ac:dyDescent="0.35">
      <c r="B400" s="65" t="s">
        <v>34</v>
      </c>
      <c r="C400" s="65" t="s">
        <v>33</v>
      </c>
      <c r="D400" s="65" t="s">
        <v>124</v>
      </c>
      <c r="E400" s="38" t="s">
        <v>123</v>
      </c>
      <c r="F400" s="39">
        <v>17000</v>
      </c>
      <c r="G400" s="40">
        <v>25728.78</v>
      </c>
      <c r="H400" s="41">
        <f t="shared" si="17"/>
        <v>8728.7799999999988</v>
      </c>
      <c r="I400" s="42">
        <v>16660</v>
      </c>
    </row>
    <row r="401" spans="1:9" x14ac:dyDescent="0.35">
      <c r="B401" s="65" t="s">
        <v>34</v>
      </c>
      <c r="C401" s="65" t="s">
        <v>33</v>
      </c>
      <c r="D401" s="65" t="s">
        <v>18</v>
      </c>
      <c r="E401" s="38" t="s">
        <v>122</v>
      </c>
      <c r="F401" s="39">
        <v>32000</v>
      </c>
      <c r="G401" s="40">
        <v>45956.6</v>
      </c>
      <c r="H401" s="41">
        <f t="shared" si="17"/>
        <v>13956.599999999999</v>
      </c>
      <c r="I401" s="42">
        <v>31360</v>
      </c>
    </row>
    <row r="402" spans="1:9" x14ac:dyDescent="0.35">
      <c r="B402" s="65" t="s">
        <v>34</v>
      </c>
      <c r="C402" s="65" t="s">
        <v>33</v>
      </c>
      <c r="D402" s="65" t="s">
        <v>16</v>
      </c>
      <c r="E402" s="38" t="s">
        <v>121</v>
      </c>
      <c r="F402" s="39">
        <v>134000</v>
      </c>
      <c r="G402" s="40">
        <v>169327.74</v>
      </c>
      <c r="H402" s="41">
        <f t="shared" si="17"/>
        <v>35327.739999999991</v>
      </c>
      <c r="I402" s="42">
        <v>131320</v>
      </c>
    </row>
    <row r="403" spans="1:9" x14ac:dyDescent="0.35">
      <c r="B403" s="65" t="s">
        <v>34</v>
      </c>
      <c r="C403" s="65" t="s">
        <v>33</v>
      </c>
      <c r="D403" s="65" t="s">
        <v>14</v>
      </c>
      <c r="E403" s="38" t="s">
        <v>120</v>
      </c>
      <c r="F403" s="39">
        <v>292000</v>
      </c>
      <c r="G403" s="40">
        <v>431328.1</v>
      </c>
      <c r="H403" s="41">
        <f t="shared" si="17"/>
        <v>139328.09999999998</v>
      </c>
      <c r="I403" s="42">
        <v>286160</v>
      </c>
    </row>
    <row r="404" spans="1:9" x14ac:dyDescent="0.35">
      <c r="B404" s="65" t="s">
        <v>34</v>
      </c>
      <c r="C404" s="65" t="s">
        <v>33</v>
      </c>
      <c r="D404" s="65" t="s">
        <v>119</v>
      </c>
      <c r="E404" s="38" t="s">
        <v>118</v>
      </c>
      <c r="F404" s="39">
        <v>6000</v>
      </c>
      <c r="G404" s="40">
        <v>6000</v>
      </c>
      <c r="H404" s="41">
        <f t="shared" si="17"/>
        <v>0</v>
      </c>
      <c r="I404" s="42">
        <v>5880</v>
      </c>
    </row>
    <row r="405" spans="1:9" x14ac:dyDescent="0.35">
      <c r="B405" s="65" t="s">
        <v>34</v>
      </c>
      <c r="C405" s="65" t="s">
        <v>33</v>
      </c>
      <c r="D405" s="65" t="s">
        <v>117</v>
      </c>
      <c r="E405" s="38" t="s">
        <v>116</v>
      </c>
      <c r="F405" s="39">
        <v>73000</v>
      </c>
      <c r="G405" s="40">
        <v>30165.919999999998</v>
      </c>
      <c r="H405" s="41">
        <f t="shared" si="17"/>
        <v>-42834.080000000002</v>
      </c>
      <c r="I405" s="42">
        <v>71540</v>
      </c>
    </row>
    <row r="406" spans="1:9" x14ac:dyDescent="0.35">
      <c r="B406" s="65" t="s">
        <v>34</v>
      </c>
      <c r="C406" s="65" t="s">
        <v>33</v>
      </c>
      <c r="D406" s="65" t="s">
        <v>115</v>
      </c>
      <c r="E406" s="38" t="s">
        <v>114</v>
      </c>
      <c r="F406" s="39">
        <v>120000</v>
      </c>
      <c r="G406" s="40">
        <v>34621.42</v>
      </c>
      <c r="H406" s="41">
        <f t="shared" si="17"/>
        <v>-85378.58</v>
      </c>
      <c r="I406" s="42">
        <v>117600</v>
      </c>
    </row>
    <row r="407" spans="1:9" x14ac:dyDescent="0.35">
      <c r="B407" s="65" t="s">
        <v>34</v>
      </c>
      <c r="C407" s="65" t="s">
        <v>33</v>
      </c>
      <c r="D407" s="65" t="s">
        <v>113</v>
      </c>
      <c r="E407" s="38" t="s">
        <v>112</v>
      </c>
      <c r="F407" s="39">
        <v>10000</v>
      </c>
      <c r="G407" s="40">
        <v>5000</v>
      </c>
      <c r="H407" s="41">
        <f t="shared" si="17"/>
        <v>-5000</v>
      </c>
      <c r="I407" s="42">
        <v>9800</v>
      </c>
    </row>
    <row r="408" spans="1:9" x14ac:dyDescent="0.35">
      <c r="B408" s="65" t="s">
        <v>34</v>
      </c>
      <c r="C408" s="65" t="s">
        <v>33</v>
      </c>
      <c r="D408" s="65" t="s">
        <v>12</v>
      </c>
      <c r="E408" s="38" t="s">
        <v>111</v>
      </c>
      <c r="F408" s="39">
        <v>8000</v>
      </c>
      <c r="G408" s="40">
        <v>3000</v>
      </c>
      <c r="H408" s="41">
        <f t="shared" si="17"/>
        <v>-5000</v>
      </c>
      <c r="I408" s="42">
        <v>7840</v>
      </c>
    </row>
    <row r="409" spans="1:9" x14ac:dyDescent="0.35">
      <c r="B409" s="66" t="s">
        <v>34</v>
      </c>
      <c r="C409" s="66" t="s">
        <v>33</v>
      </c>
      <c r="D409" s="66" t="s">
        <v>10</v>
      </c>
      <c r="E409" s="43" t="s">
        <v>110</v>
      </c>
      <c r="F409" s="44">
        <v>215000</v>
      </c>
      <c r="G409" s="45">
        <v>281384.61207999999</v>
      </c>
      <c r="H409" s="41">
        <f t="shared" si="17"/>
        <v>66384.612079999992</v>
      </c>
      <c r="I409" s="42">
        <v>210700</v>
      </c>
    </row>
    <row r="410" spans="1:9" x14ac:dyDescent="0.35">
      <c r="B410" s="65" t="s">
        <v>34</v>
      </c>
      <c r="C410" s="65" t="s">
        <v>33</v>
      </c>
      <c r="D410" s="65" t="s">
        <v>109</v>
      </c>
      <c r="E410" s="38" t="s">
        <v>108</v>
      </c>
      <c r="F410" s="39">
        <v>75000</v>
      </c>
      <c r="G410" s="40">
        <v>10000</v>
      </c>
      <c r="H410" s="41">
        <f t="shared" si="17"/>
        <v>-65000</v>
      </c>
      <c r="I410" s="42">
        <v>73500</v>
      </c>
    </row>
    <row r="411" spans="1:9" ht="15" thickBot="1" x14ac:dyDescent="0.4">
      <c r="B411" s="65" t="s">
        <v>34</v>
      </c>
      <c r="C411" s="65" t="s">
        <v>33</v>
      </c>
      <c r="D411" s="65" t="s">
        <v>32</v>
      </c>
      <c r="E411" s="38" t="s">
        <v>31</v>
      </c>
      <c r="F411" s="39"/>
      <c r="G411" s="40">
        <v>100000</v>
      </c>
      <c r="H411" s="41">
        <f t="shared" si="17"/>
        <v>100000</v>
      </c>
      <c r="I411" s="42"/>
    </row>
    <row r="412" spans="1:9" ht="15" thickBot="1" x14ac:dyDescent="0.4">
      <c r="B412" s="76" t="s">
        <v>962</v>
      </c>
      <c r="C412" s="77"/>
      <c r="D412" s="77"/>
      <c r="E412" s="78"/>
      <c r="F412" s="46">
        <f>SUM(F383:F411)</f>
        <v>1138000</v>
      </c>
      <c r="G412" s="47">
        <f>SUM(G383:G411)</f>
        <v>1394246.8920800001</v>
      </c>
      <c r="H412" s="59">
        <f>SUM(H318:H411)</f>
        <v>3120982.87426</v>
      </c>
      <c r="I412" s="59">
        <f>SUM(I318:I411)</f>
        <v>28055827.540000007</v>
      </c>
    </row>
    <row r="413" spans="1:9" x14ac:dyDescent="0.35">
      <c r="A413" s="3"/>
      <c r="B413" s="68"/>
      <c r="D413" s="69"/>
      <c r="E413" s="4"/>
      <c r="F413"/>
      <c r="G413"/>
      <c r="I413"/>
    </row>
    <row r="414" spans="1:9" x14ac:dyDescent="0.35">
      <c r="B414" s="65" t="s">
        <v>191</v>
      </c>
      <c r="C414" s="65" t="s">
        <v>397</v>
      </c>
      <c r="D414" s="65" t="s">
        <v>342</v>
      </c>
      <c r="E414" s="38" t="s">
        <v>405</v>
      </c>
      <c r="F414" s="39"/>
      <c r="G414" s="40">
        <v>2500</v>
      </c>
      <c r="H414" s="41">
        <f t="shared" ref="H414:H445" si="18">+G414-F414</f>
        <v>2500</v>
      </c>
      <c r="I414" s="42"/>
    </row>
    <row r="415" spans="1:9" x14ac:dyDescent="0.35">
      <c r="B415" s="65" t="s">
        <v>191</v>
      </c>
      <c r="C415" s="65" t="s">
        <v>326</v>
      </c>
      <c r="D415" s="65">
        <v>20300</v>
      </c>
      <c r="E415" s="38" t="s">
        <v>784</v>
      </c>
      <c r="F415" s="39">
        <v>8000</v>
      </c>
      <c r="G415" s="40"/>
      <c r="H415" s="41">
        <f t="shared" si="18"/>
        <v>-8000</v>
      </c>
      <c r="I415" s="42">
        <v>5687</v>
      </c>
    </row>
    <row r="416" spans="1:9" x14ac:dyDescent="0.35">
      <c r="B416" s="65" t="s">
        <v>191</v>
      </c>
      <c r="C416" s="65" t="s">
        <v>326</v>
      </c>
      <c r="D416" s="65">
        <v>21300</v>
      </c>
      <c r="E416" s="38" t="s">
        <v>785</v>
      </c>
      <c r="F416" s="39">
        <v>6000</v>
      </c>
      <c r="G416" s="40"/>
      <c r="H416" s="41">
        <f t="shared" si="18"/>
        <v>-6000</v>
      </c>
      <c r="I416" s="42">
        <v>8329.06</v>
      </c>
    </row>
    <row r="417" spans="2:9" x14ac:dyDescent="0.35">
      <c r="B417" s="65" t="s">
        <v>191</v>
      </c>
      <c r="C417" s="65" t="s">
        <v>326</v>
      </c>
      <c r="D417" s="65">
        <v>21600</v>
      </c>
      <c r="E417" s="38" t="s">
        <v>787</v>
      </c>
      <c r="F417" s="39">
        <v>0</v>
      </c>
      <c r="G417" s="40"/>
      <c r="H417" s="41">
        <f t="shared" si="18"/>
        <v>0</v>
      </c>
      <c r="I417" s="42">
        <v>0</v>
      </c>
    </row>
    <row r="418" spans="2:9" x14ac:dyDescent="0.35">
      <c r="B418" s="65" t="s">
        <v>191</v>
      </c>
      <c r="C418" s="65" t="s">
        <v>326</v>
      </c>
      <c r="D418" s="65">
        <v>22400</v>
      </c>
      <c r="E418" s="38" t="s">
        <v>797</v>
      </c>
      <c r="F418" s="39">
        <v>4000</v>
      </c>
      <c r="G418" s="40"/>
      <c r="H418" s="41">
        <f t="shared" si="18"/>
        <v>-4000</v>
      </c>
      <c r="I418" s="42">
        <v>1887.33</v>
      </c>
    </row>
    <row r="419" spans="2:9" x14ac:dyDescent="0.35">
      <c r="B419" s="65" t="s">
        <v>191</v>
      </c>
      <c r="C419" s="65" t="s">
        <v>326</v>
      </c>
      <c r="D419" s="65">
        <v>64100</v>
      </c>
      <c r="E419" s="38" t="s">
        <v>806</v>
      </c>
      <c r="F419" s="39">
        <v>5000</v>
      </c>
      <c r="G419" s="40"/>
      <c r="H419" s="41">
        <f t="shared" si="18"/>
        <v>-5000</v>
      </c>
      <c r="I419" s="42">
        <v>0</v>
      </c>
    </row>
    <row r="420" spans="2:9" x14ac:dyDescent="0.35">
      <c r="B420" s="65" t="s">
        <v>191</v>
      </c>
      <c r="C420" s="65" t="s">
        <v>326</v>
      </c>
      <c r="D420" s="65" t="s">
        <v>20</v>
      </c>
      <c r="E420" s="38" t="s">
        <v>338</v>
      </c>
      <c r="F420" s="39">
        <v>1000</v>
      </c>
      <c r="G420" s="40">
        <v>18716</v>
      </c>
      <c r="H420" s="41">
        <f t="shared" si="18"/>
        <v>17716</v>
      </c>
      <c r="I420" s="42">
        <v>980</v>
      </c>
    </row>
    <row r="421" spans="2:9" x14ac:dyDescent="0.35">
      <c r="B421" s="65" t="s">
        <v>191</v>
      </c>
      <c r="C421" s="65" t="s">
        <v>326</v>
      </c>
      <c r="D421" s="65" t="s">
        <v>18</v>
      </c>
      <c r="E421" s="38" t="s">
        <v>337</v>
      </c>
      <c r="F421" s="39">
        <v>0</v>
      </c>
      <c r="G421" s="40">
        <v>3360</v>
      </c>
      <c r="H421" s="41">
        <f t="shared" si="18"/>
        <v>3360</v>
      </c>
      <c r="I421" s="42">
        <v>0</v>
      </c>
    </row>
    <row r="422" spans="2:9" x14ac:dyDescent="0.35">
      <c r="B422" s="65" t="s">
        <v>191</v>
      </c>
      <c r="C422" s="65" t="s">
        <v>326</v>
      </c>
      <c r="D422" s="65" t="s">
        <v>16</v>
      </c>
      <c r="E422" s="38" t="s">
        <v>336</v>
      </c>
      <c r="F422" s="39">
        <v>1000</v>
      </c>
      <c r="G422" s="40">
        <v>12347.16</v>
      </c>
      <c r="H422" s="41">
        <f t="shared" si="18"/>
        <v>11347.16</v>
      </c>
      <c r="I422" s="42">
        <v>980</v>
      </c>
    </row>
    <row r="423" spans="2:9" x14ac:dyDescent="0.35">
      <c r="B423" s="65" t="s">
        <v>191</v>
      </c>
      <c r="C423" s="65" t="s">
        <v>326</v>
      </c>
      <c r="D423" s="65" t="s">
        <v>14</v>
      </c>
      <c r="E423" s="38" t="s">
        <v>335</v>
      </c>
      <c r="F423" s="39">
        <v>1000</v>
      </c>
      <c r="G423" s="40">
        <v>26810</v>
      </c>
      <c r="H423" s="41">
        <f t="shared" si="18"/>
        <v>25810</v>
      </c>
      <c r="I423" s="42">
        <v>980</v>
      </c>
    </row>
    <row r="424" spans="2:9" x14ac:dyDescent="0.35">
      <c r="B424" s="65" t="s">
        <v>191</v>
      </c>
      <c r="C424" s="65" t="s">
        <v>326</v>
      </c>
      <c r="D424" s="65" t="s">
        <v>117</v>
      </c>
      <c r="E424" s="38" t="s">
        <v>334</v>
      </c>
      <c r="F424" s="39">
        <v>123000</v>
      </c>
      <c r="G424" s="40">
        <f>133298.8-50000</f>
        <v>83298.799999999988</v>
      </c>
      <c r="H424" s="41">
        <f t="shared" si="18"/>
        <v>-39701.200000000012</v>
      </c>
      <c r="I424" s="42">
        <v>120540</v>
      </c>
    </row>
    <row r="425" spans="2:9" x14ac:dyDescent="0.35">
      <c r="B425" s="65" t="s">
        <v>191</v>
      </c>
      <c r="C425" s="65" t="s">
        <v>326</v>
      </c>
      <c r="D425" s="65" t="s">
        <v>115</v>
      </c>
      <c r="E425" s="38" t="s">
        <v>333</v>
      </c>
      <c r="F425" s="39">
        <v>197000</v>
      </c>
      <c r="G425" s="40">
        <v>224332.68</v>
      </c>
      <c r="H425" s="41">
        <f t="shared" si="18"/>
        <v>27332.679999999993</v>
      </c>
      <c r="I425" s="42">
        <v>193060</v>
      </c>
    </row>
    <row r="426" spans="2:9" x14ac:dyDescent="0.35">
      <c r="B426" s="65" t="s">
        <v>191</v>
      </c>
      <c r="C426" s="65" t="s">
        <v>326</v>
      </c>
      <c r="D426" s="65" t="s">
        <v>12</v>
      </c>
      <c r="E426" s="38" t="s">
        <v>332</v>
      </c>
      <c r="F426" s="39">
        <v>1000</v>
      </c>
      <c r="G426" s="40">
        <v>1000</v>
      </c>
      <c r="H426" s="41">
        <f t="shared" si="18"/>
        <v>0</v>
      </c>
      <c r="I426" s="42">
        <v>980</v>
      </c>
    </row>
    <row r="427" spans="2:9" x14ac:dyDescent="0.35">
      <c r="B427" s="65" t="s">
        <v>191</v>
      </c>
      <c r="C427" s="65" t="s">
        <v>326</v>
      </c>
      <c r="D427" s="65" t="s">
        <v>10</v>
      </c>
      <c r="E427" s="38" t="s">
        <v>331</v>
      </c>
      <c r="F427" s="39">
        <v>83000</v>
      </c>
      <c r="G427" s="40">
        <v>119795.28704</v>
      </c>
      <c r="H427" s="41">
        <f t="shared" si="18"/>
        <v>36795.287039999996</v>
      </c>
      <c r="I427" s="42">
        <v>81340</v>
      </c>
    </row>
    <row r="428" spans="2:9" x14ac:dyDescent="0.35">
      <c r="B428" s="65" t="s">
        <v>191</v>
      </c>
      <c r="C428" s="65" t="s">
        <v>326</v>
      </c>
      <c r="D428" s="65" t="s">
        <v>99</v>
      </c>
      <c r="E428" s="38" t="s">
        <v>786</v>
      </c>
      <c r="F428" s="39">
        <v>0</v>
      </c>
      <c r="G428" s="40"/>
      <c r="H428" s="41">
        <f t="shared" si="18"/>
        <v>0</v>
      </c>
      <c r="I428" s="42">
        <v>4181.76</v>
      </c>
    </row>
    <row r="429" spans="2:9" x14ac:dyDescent="0.35">
      <c r="B429" s="65" t="s">
        <v>191</v>
      </c>
      <c r="C429" s="65" t="s">
        <v>326</v>
      </c>
      <c r="D429" s="65" t="s">
        <v>95</v>
      </c>
      <c r="E429" s="38" t="s">
        <v>788</v>
      </c>
      <c r="F429" s="39"/>
      <c r="G429" s="40">
        <v>0</v>
      </c>
      <c r="H429" s="41">
        <f t="shared" si="18"/>
        <v>0</v>
      </c>
      <c r="I429" s="42"/>
    </row>
    <row r="430" spans="2:9" x14ac:dyDescent="0.35">
      <c r="B430" s="66" t="s">
        <v>191</v>
      </c>
      <c r="C430" s="66" t="s">
        <v>326</v>
      </c>
      <c r="D430" s="66" t="s">
        <v>89</v>
      </c>
      <c r="E430" s="43" t="s">
        <v>789</v>
      </c>
      <c r="F430" s="44">
        <v>6000</v>
      </c>
      <c r="G430" s="45"/>
      <c r="H430" s="41">
        <f t="shared" si="18"/>
        <v>-6000</v>
      </c>
      <c r="I430" s="42">
        <v>594.84</v>
      </c>
    </row>
    <row r="431" spans="2:9" x14ac:dyDescent="0.35">
      <c r="B431" s="65" t="s">
        <v>191</v>
      </c>
      <c r="C431" s="65" t="s">
        <v>326</v>
      </c>
      <c r="D431" s="65" t="s">
        <v>87</v>
      </c>
      <c r="E431" s="38" t="s">
        <v>790</v>
      </c>
      <c r="F431" s="39">
        <v>1000</v>
      </c>
      <c r="G431" s="40"/>
      <c r="H431" s="41">
        <f t="shared" si="18"/>
        <v>-1000</v>
      </c>
      <c r="I431" s="42">
        <v>304.2</v>
      </c>
    </row>
    <row r="432" spans="2:9" x14ac:dyDescent="0.35">
      <c r="B432" s="65" t="s">
        <v>191</v>
      </c>
      <c r="C432" s="65" t="s">
        <v>326</v>
      </c>
      <c r="D432" s="65" t="s">
        <v>83</v>
      </c>
      <c r="E432" s="38" t="s">
        <v>791</v>
      </c>
      <c r="F432" s="39">
        <v>60000</v>
      </c>
      <c r="G432" s="40"/>
      <c r="H432" s="41">
        <f t="shared" si="18"/>
        <v>-60000</v>
      </c>
      <c r="I432" s="42">
        <v>49601.09</v>
      </c>
    </row>
    <row r="433" spans="2:9" x14ac:dyDescent="0.35">
      <c r="B433" s="65" t="s">
        <v>191</v>
      </c>
      <c r="C433" s="65" t="s">
        <v>326</v>
      </c>
      <c r="D433" s="65" t="s">
        <v>466</v>
      </c>
      <c r="E433" s="38" t="s">
        <v>792</v>
      </c>
      <c r="F433" s="39">
        <v>0</v>
      </c>
      <c r="G433" s="40"/>
      <c r="H433" s="41">
        <f t="shared" si="18"/>
        <v>0</v>
      </c>
      <c r="I433" s="42">
        <v>0</v>
      </c>
    </row>
    <row r="434" spans="2:9" x14ac:dyDescent="0.35">
      <c r="B434" s="65" t="s">
        <v>191</v>
      </c>
      <c r="C434" s="65" t="s">
        <v>326</v>
      </c>
      <c r="D434" s="65" t="s">
        <v>81</v>
      </c>
      <c r="E434" s="38" t="s">
        <v>793</v>
      </c>
      <c r="F434" s="39">
        <v>30000</v>
      </c>
      <c r="G434" s="40"/>
      <c r="H434" s="41">
        <f t="shared" si="18"/>
        <v>-30000</v>
      </c>
      <c r="I434" s="42">
        <v>10901.59</v>
      </c>
    </row>
    <row r="435" spans="2:9" x14ac:dyDescent="0.35">
      <c r="B435" s="65" t="s">
        <v>191</v>
      </c>
      <c r="C435" s="65" t="s">
        <v>326</v>
      </c>
      <c r="D435" s="65" t="s">
        <v>251</v>
      </c>
      <c r="E435" s="38" t="s">
        <v>794</v>
      </c>
      <c r="F435" s="39">
        <v>0</v>
      </c>
      <c r="G435" s="40"/>
      <c r="H435" s="41">
        <f t="shared" si="18"/>
        <v>0</v>
      </c>
      <c r="I435" s="42">
        <v>0</v>
      </c>
    </row>
    <row r="436" spans="2:9" x14ac:dyDescent="0.35">
      <c r="B436" s="65" t="s">
        <v>191</v>
      </c>
      <c r="C436" s="65" t="s">
        <v>326</v>
      </c>
      <c r="D436" s="65" t="s">
        <v>79</v>
      </c>
      <c r="E436" s="38" t="s">
        <v>330</v>
      </c>
      <c r="F436" s="39"/>
      <c r="G436" s="40">
        <v>4000</v>
      </c>
      <c r="H436" s="41">
        <f t="shared" si="18"/>
        <v>4000</v>
      </c>
      <c r="I436" s="42"/>
    </row>
    <row r="437" spans="2:9" x14ac:dyDescent="0.35">
      <c r="B437" s="66" t="s">
        <v>191</v>
      </c>
      <c r="C437" s="66" t="s">
        <v>326</v>
      </c>
      <c r="D437" s="66" t="s">
        <v>79</v>
      </c>
      <c r="E437" s="43" t="s">
        <v>795</v>
      </c>
      <c r="F437" s="44">
        <v>0</v>
      </c>
      <c r="G437" s="45"/>
      <c r="H437" s="41">
        <f t="shared" si="18"/>
        <v>0</v>
      </c>
      <c r="I437" s="42">
        <v>3408.09</v>
      </c>
    </row>
    <row r="438" spans="2:9" x14ac:dyDescent="0.35">
      <c r="B438" s="65" t="s">
        <v>191</v>
      </c>
      <c r="C438" s="65" t="s">
        <v>326</v>
      </c>
      <c r="D438" s="65" t="s">
        <v>75</v>
      </c>
      <c r="E438" s="38" t="s">
        <v>796</v>
      </c>
      <c r="F438" s="39">
        <v>2000</v>
      </c>
      <c r="G438" s="40"/>
      <c r="H438" s="41">
        <f t="shared" si="18"/>
        <v>-2000</v>
      </c>
      <c r="I438" s="42">
        <v>0</v>
      </c>
    </row>
    <row r="439" spans="2:9" x14ac:dyDescent="0.35">
      <c r="B439" s="65" t="s">
        <v>191</v>
      </c>
      <c r="C439" s="65" t="s">
        <v>326</v>
      </c>
      <c r="D439" s="65" t="s">
        <v>70</v>
      </c>
      <c r="E439" s="38" t="s">
        <v>329</v>
      </c>
      <c r="F439" s="39"/>
      <c r="G439" s="40">
        <v>1527</v>
      </c>
      <c r="H439" s="41">
        <f t="shared" si="18"/>
        <v>1527</v>
      </c>
      <c r="I439" s="42"/>
    </row>
    <row r="440" spans="2:9" x14ac:dyDescent="0.35">
      <c r="B440" s="65" t="s">
        <v>191</v>
      </c>
      <c r="C440" s="65" t="s">
        <v>326</v>
      </c>
      <c r="D440" s="65" t="s">
        <v>328</v>
      </c>
      <c r="E440" s="38" t="s">
        <v>327</v>
      </c>
      <c r="F440" s="39"/>
      <c r="G440" s="40">
        <v>4000</v>
      </c>
      <c r="H440" s="41">
        <f t="shared" si="18"/>
        <v>4000</v>
      </c>
      <c r="I440" s="42"/>
    </row>
    <row r="441" spans="2:9" x14ac:dyDescent="0.35">
      <c r="B441" s="65" t="s">
        <v>191</v>
      </c>
      <c r="C441" s="65" t="s">
        <v>326</v>
      </c>
      <c r="D441" s="65" t="s">
        <v>328</v>
      </c>
      <c r="E441" s="38" t="s">
        <v>798</v>
      </c>
      <c r="F441" s="39">
        <v>4000</v>
      </c>
      <c r="G441" s="40"/>
      <c r="H441" s="41">
        <f t="shared" si="18"/>
        <v>-4000</v>
      </c>
      <c r="I441" s="42">
        <v>0</v>
      </c>
    </row>
    <row r="442" spans="2:9" x14ac:dyDescent="0.35">
      <c r="B442" s="65" t="s">
        <v>191</v>
      </c>
      <c r="C442" s="65" t="s">
        <v>326</v>
      </c>
      <c r="D442" s="65" t="s">
        <v>59</v>
      </c>
      <c r="E442" s="38" t="s">
        <v>799</v>
      </c>
      <c r="F442" s="39">
        <v>3000</v>
      </c>
      <c r="G442" s="40"/>
      <c r="H442" s="41">
        <f t="shared" si="18"/>
        <v>-3000</v>
      </c>
      <c r="I442" s="42">
        <v>483.77</v>
      </c>
    </row>
    <row r="443" spans="2:9" x14ac:dyDescent="0.35">
      <c r="B443" s="65" t="s">
        <v>191</v>
      </c>
      <c r="C443" s="65" t="s">
        <v>326</v>
      </c>
      <c r="D443" s="65" t="s">
        <v>800</v>
      </c>
      <c r="E443" s="38" t="s">
        <v>801</v>
      </c>
      <c r="F443" s="39">
        <v>0</v>
      </c>
      <c r="G443" s="40"/>
      <c r="H443" s="41">
        <f t="shared" si="18"/>
        <v>0</v>
      </c>
      <c r="I443" s="42">
        <v>0</v>
      </c>
    </row>
    <row r="444" spans="2:9" x14ac:dyDescent="0.35">
      <c r="B444" s="65" t="s">
        <v>191</v>
      </c>
      <c r="C444" s="65" t="s">
        <v>326</v>
      </c>
      <c r="D444" s="65" t="s">
        <v>57</v>
      </c>
      <c r="E444" s="38" t="s">
        <v>325</v>
      </c>
      <c r="F444" s="39">
        <v>70000</v>
      </c>
      <c r="G444" s="40">
        <v>70000</v>
      </c>
      <c r="H444" s="41">
        <f t="shared" si="18"/>
        <v>0</v>
      </c>
      <c r="I444" s="42">
        <v>67194.27</v>
      </c>
    </row>
    <row r="445" spans="2:9" x14ac:dyDescent="0.35">
      <c r="B445" s="65" t="s">
        <v>191</v>
      </c>
      <c r="C445" s="65" t="s">
        <v>326</v>
      </c>
      <c r="D445" s="65" t="s">
        <v>41</v>
      </c>
      <c r="E445" s="38" t="s">
        <v>785</v>
      </c>
      <c r="F445" s="39">
        <v>4000</v>
      </c>
      <c r="G445" s="40"/>
      <c r="H445" s="41">
        <f t="shared" si="18"/>
        <v>-4000</v>
      </c>
      <c r="I445" s="42">
        <v>14919.61</v>
      </c>
    </row>
    <row r="446" spans="2:9" x14ac:dyDescent="0.35">
      <c r="B446" s="65" t="s">
        <v>191</v>
      </c>
      <c r="C446" s="65" t="s">
        <v>326</v>
      </c>
      <c r="D446" s="65" t="s">
        <v>202</v>
      </c>
      <c r="E446" s="38" t="s">
        <v>802</v>
      </c>
      <c r="F446" s="39">
        <v>4000</v>
      </c>
      <c r="G446" s="40"/>
      <c r="H446" s="41">
        <f t="shared" ref="H446:H477" si="19">+G446-F446</f>
        <v>-4000</v>
      </c>
      <c r="I446" s="42">
        <v>6646.75</v>
      </c>
    </row>
    <row r="447" spans="2:9" x14ac:dyDescent="0.35">
      <c r="B447" s="65" t="s">
        <v>191</v>
      </c>
      <c r="C447" s="65" t="s">
        <v>326</v>
      </c>
      <c r="D447" s="65" t="s">
        <v>39</v>
      </c>
      <c r="E447" s="38" t="s">
        <v>803</v>
      </c>
      <c r="F447" s="39"/>
      <c r="G447" s="40">
        <v>0</v>
      </c>
      <c r="H447" s="41">
        <f t="shared" si="19"/>
        <v>0</v>
      </c>
      <c r="I447" s="42"/>
    </row>
    <row r="448" spans="2:9" x14ac:dyDescent="0.35">
      <c r="B448" s="65" t="s">
        <v>191</v>
      </c>
      <c r="C448" s="65" t="s">
        <v>326</v>
      </c>
      <c r="D448" s="65" t="s">
        <v>804</v>
      </c>
      <c r="E448" s="38" t="s">
        <v>805</v>
      </c>
      <c r="F448" s="39"/>
      <c r="G448" s="40">
        <v>0</v>
      </c>
      <c r="H448" s="41">
        <f t="shared" si="19"/>
        <v>0</v>
      </c>
      <c r="I448" s="42"/>
    </row>
    <row r="449" spans="2:9" x14ac:dyDescent="0.35">
      <c r="B449" s="65" t="s">
        <v>191</v>
      </c>
      <c r="C449" s="65" t="s">
        <v>313</v>
      </c>
      <c r="D449" s="65">
        <v>20900</v>
      </c>
      <c r="E449" s="38" t="s">
        <v>808</v>
      </c>
      <c r="F449" s="39">
        <v>500</v>
      </c>
      <c r="G449" s="40"/>
      <c r="H449" s="41">
        <f t="shared" si="19"/>
        <v>-500</v>
      </c>
      <c r="I449" s="42">
        <v>0</v>
      </c>
    </row>
    <row r="450" spans="2:9" x14ac:dyDescent="0.35">
      <c r="B450" s="65" t="s">
        <v>191</v>
      </c>
      <c r="C450" s="65" t="s">
        <v>313</v>
      </c>
      <c r="D450" s="65">
        <v>21600</v>
      </c>
      <c r="E450" s="38" t="s">
        <v>810</v>
      </c>
      <c r="F450" s="39">
        <v>1000</v>
      </c>
      <c r="G450" s="40"/>
      <c r="H450" s="41">
        <f t="shared" si="19"/>
        <v>-1000</v>
      </c>
      <c r="I450" s="42">
        <v>0</v>
      </c>
    </row>
    <row r="451" spans="2:9" x14ac:dyDescent="0.35">
      <c r="B451" s="65" t="s">
        <v>191</v>
      </c>
      <c r="C451" s="65" t="s">
        <v>313</v>
      </c>
      <c r="D451" s="65" t="s">
        <v>117</v>
      </c>
      <c r="E451" s="38" t="s">
        <v>324</v>
      </c>
      <c r="F451" s="39">
        <v>84000</v>
      </c>
      <c r="G451" s="40">
        <v>80657.42</v>
      </c>
      <c r="H451" s="41">
        <f t="shared" si="19"/>
        <v>-3342.5800000000017</v>
      </c>
      <c r="I451" s="42">
        <v>82320</v>
      </c>
    </row>
    <row r="452" spans="2:9" x14ac:dyDescent="0.35">
      <c r="B452" s="65" t="s">
        <v>191</v>
      </c>
      <c r="C452" s="65" t="s">
        <v>313</v>
      </c>
      <c r="D452" s="65" t="s">
        <v>115</v>
      </c>
      <c r="E452" s="38" t="s">
        <v>323</v>
      </c>
      <c r="F452" s="39">
        <v>137000</v>
      </c>
      <c r="G452" s="40">
        <v>168766.25</v>
      </c>
      <c r="H452" s="41">
        <f t="shared" si="19"/>
        <v>31766.25</v>
      </c>
      <c r="I452" s="42">
        <v>134260</v>
      </c>
    </row>
    <row r="453" spans="2:9" x14ac:dyDescent="0.35">
      <c r="B453" s="65" t="s">
        <v>191</v>
      </c>
      <c r="C453" s="65" t="s">
        <v>313</v>
      </c>
      <c r="D453" s="65" t="s">
        <v>12</v>
      </c>
      <c r="E453" s="38" t="s">
        <v>322</v>
      </c>
      <c r="F453" s="39">
        <v>3000</v>
      </c>
      <c r="G453" s="40">
        <v>1000</v>
      </c>
      <c r="H453" s="41">
        <f t="shared" si="19"/>
        <v>-2000</v>
      </c>
      <c r="I453" s="42">
        <v>2940</v>
      </c>
    </row>
    <row r="454" spans="2:9" x14ac:dyDescent="0.35">
      <c r="B454" s="65" t="s">
        <v>191</v>
      </c>
      <c r="C454" s="65" t="s">
        <v>313</v>
      </c>
      <c r="D454" s="65" t="s">
        <v>10</v>
      </c>
      <c r="E454" s="38" t="s">
        <v>321</v>
      </c>
      <c r="F454" s="39">
        <v>64000</v>
      </c>
      <c r="G454" s="40">
        <v>71335.169619999986</v>
      </c>
      <c r="H454" s="41">
        <f t="shared" si="19"/>
        <v>7335.169619999986</v>
      </c>
      <c r="I454" s="42">
        <v>62720</v>
      </c>
    </row>
    <row r="455" spans="2:9" x14ac:dyDescent="0.35">
      <c r="B455" s="65" t="s">
        <v>191</v>
      </c>
      <c r="C455" s="65" t="s">
        <v>313</v>
      </c>
      <c r="D455" s="65" t="s">
        <v>103</v>
      </c>
      <c r="E455" s="38" t="s">
        <v>809</v>
      </c>
      <c r="F455" s="39">
        <v>0</v>
      </c>
      <c r="G455" s="40"/>
      <c r="H455" s="41">
        <f t="shared" si="19"/>
        <v>0</v>
      </c>
      <c r="I455" s="42">
        <v>5464</v>
      </c>
    </row>
    <row r="456" spans="2:9" x14ac:dyDescent="0.35">
      <c r="B456" s="65" t="s">
        <v>191</v>
      </c>
      <c r="C456" s="65" t="s">
        <v>313</v>
      </c>
      <c r="D456" s="65" t="s">
        <v>89</v>
      </c>
      <c r="E456" s="38" t="s">
        <v>320</v>
      </c>
      <c r="F456" s="39">
        <v>1000</v>
      </c>
      <c r="G456" s="40">
        <v>2500</v>
      </c>
      <c r="H456" s="41">
        <f t="shared" si="19"/>
        <v>1500</v>
      </c>
      <c r="I456" s="42">
        <v>2181.36</v>
      </c>
    </row>
    <row r="457" spans="2:9" x14ac:dyDescent="0.35">
      <c r="B457" s="65" t="s">
        <v>191</v>
      </c>
      <c r="C457" s="65" t="s">
        <v>313</v>
      </c>
      <c r="D457" s="65" t="s">
        <v>87</v>
      </c>
      <c r="E457" s="38" t="s">
        <v>811</v>
      </c>
      <c r="F457" s="39">
        <v>5000</v>
      </c>
      <c r="G457" s="40"/>
      <c r="H457" s="41">
        <f t="shared" si="19"/>
        <v>-5000</v>
      </c>
      <c r="I457" s="42">
        <v>1306.25</v>
      </c>
    </row>
    <row r="458" spans="2:9" x14ac:dyDescent="0.35">
      <c r="B458" s="65" t="s">
        <v>191</v>
      </c>
      <c r="C458" s="65" t="s">
        <v>313</v>
      </c>
      <c r="D458" s="65" t="s">
        <v>64</v>
      </c>
      <c r="E458" s="38" t="s">
        <v>319</v>
      </c>
      <c r="F458" s="39">
        <v>20000</v>
      </c>
      <c r="G458" s="48">
        <v>25000</v>
      </c>
      <c r="H458" s="41">
        <f t="shared" si="19"/>
        <v>5000</v>
      </c>
      <c r="I458" s="42">
        <v>15276.58</v>
      </c>
    </row>
    <row r="459" spans="2:9" x14ac:dyDescent="0.35">
      <c r="B459" s="65" t="s">
        <v>191</v>
      </c>
      <c r="C459" s="65" t="s">
        <v>313</v>
      </c>
      <c r="D459" s="65" t="s">
        <v>8</v>
      </c>
      <c r="E459" s="38" t="s">
        <v>318</v>
      </c>
      <c r="F459" s="39">
        <v>3000</v>
      </c>
      <c r="G459" s="48">
        <v>3000</v>
      </c>
      <c r="H459" s="41">
        <f t="shared" si="19"/>
        <v>0</v>
      </c>
      <c r="I459" s="42">
        <v>1820.5</v>
      </c>
    </row>
    <row r="460" spans="2:9" x14ac:dyDescent="0.35">
      <c r="B460" s="65" t="s">
        <v>191</v>
      </c>
      <c r="C460" s="65" t="s">
        <v>313</v>
      </c>
      <c r="D460" s="65" t="s">
        <v>57</v>
      </c>
      <c r="E460" s="38" t="s">
        <v>317</v>
      </c>
      <c r="F460" s="39">
        <v>1000</v>
      </c>
      <c r="G460" s="48">
        <v>3200</v>
      </c>
      <c r="H460" s="41">
        <f t="shared" si="19"/>
        <v>2200</v>
      </c>
      <c r="I460" s="42">
        <v>550.54999999999995</v>
      </c>
    </row>
    <row r="461" spans="2:9" x14ac:dyDescent="0.35">
      <c r="B461" s="65" t="s">
        <v>191</v>
      </c>
      <c r="C461" s="65" t="s">
        <v>313</v>
      </c>
      <c r="D461" s="65" t="s">
        <v>316</v>
      </c>
      <c r="E461" s="38" t="s">
        <v>315</v>
      </c>
      <c r="F461" s="39"/>
      <c r="G461" s="40">
        <v>1000</v>
      </c>
      <c r="H461" s="41">
        <f t="shared" si="19"/>
        <v>1000</v>
      </c>
      <c r="I461" s="42"/>
    </row>
    <row r="462" spans="2:9" x14ac:dyDescent="0.35">
      <c r="B462" s="65" t="s">
        <v>191</v>
      </c>
      <c r="C462" s="65" t="s">
        <v>313</v>
      </c>
      <c r="D462" s="65" t="s">
        <v>41</v>
      </c>
      <c r="E462" s="38" t="s">
        <v>812</v>
      </c>
      <c r="F462" s="39">
        <v>3000</v>
      </c>
      <c r="G462" s="40"/>
      <c r="H462" s="41">
        <f t="shared" si="19"/>
        <v>-3000</v>
      </c>
      <c r="I462" s="42">
        <v>1745.06</v>
      </c>
    </row>
    <row r="463" spans="2:9" x14ac:dyDescent="0.35">
      <c r="B463" s="65" t="s">
        <v>191</v>
      </c>
      <c r="C463" s="65" t="s">
        <v>313</v>
      </c>
      <c r="D463" s="65" t="s">
        <v>202</v>
      </c>
      <c r="E463" s="38" t="s">
        <v>813</v>
      </c>
      <c r="F463" s="39">
        <v>2000</v>
      </c>
      <c r="G463" s="40"/>
      <c r="H463" s="41">
        <f t="shared" si="19"/>
        <v>-2000</v>
      </c>
      <c r="I463" s="42">
        <v>200</v>
      </c>
    </row>
    <row r="464" spans="2:9" x14ac:dyDescent="0.35">
      <c r="B464" s="65" t="s">
        <v>191</v>
      </c>
      <c r="C464" s="65" t="s">
        <v>313</v>
      </c>
      <c r="D464" s="65" t="s">
        <v>814</v>
      </c>
      <c r="E464" s="38" t="s">
        <v>815</v>
      </c>
      <c r="F464" s="39">
        <v>12000</v>
      </c>
      <c r="G464" s="40"/>
      <c r="H464" s="41">
        <f t="shared" si="19"/>
        <v>-12000</v>
      </c>
      <c r="I464" s="42">
        <v>8904.99</v>
      </c>
    </row>
    <row r="465" spans="2:9" x14ac:dyDescent="0.35">
      <c r="B465" s="65" t="s">
        <v>191</v>
      </c>
      <c r="C465" s="65" t="s">
        <v>313</v>
      </c>
      <c r="D465" s="65" t="s">
        <v>39</v>
      </c>
      <c r="E465" s="38" t="s">
        <v>314</v>
      </c>
      <c r="F465" s="39"/>
      <c r="G465" s="40">
        <v>2000</v>
      </c>
      <c r="H465" s="41">
        <f t="shared" si="19"/>
        <v>2000</v>
      </c>
      <c r="I465" s="42"/>
    </row>
    <row r="466" spans="2:9" x14ac:dyDescent="0.35">
      <c r="B466" s="65" t="s">
        <v>191</v>
      </c>
      <c r="C466" s="65" t="s">
        <v>313</v>
      </c>
      <c r="D466" s="65" t="s">
        <v>312</v>
      </c>
      <c r="E466" s="38" t="s">
        <v>311</v>
      </c>
      <c r="F466" s="39"/>
      <c r="G466" s="40">
        <v>6709.09</v>
      </c>
      <c r="H466" s="41">
        <f t="shared" si="19"/>
        <v>6709.09</v>
      </c>
      <c r="I466" s="42"/>
    </row>
    <row r="467" spans="2:9" x14ac:dyDescent="0.35">
      <c r="B467" s="65" t="s">
        <v>191</v>
      </c>
      <c r="C467" s="65" t="s">
        <v>304</v>
      </c>
      <c r="D467" s="65" t="s">
        <v>107</v>
      </c>
      <c r="E467" s="38" t="s">
        <v>310</v>
      </c>
      <c r="F467" s="39"/>
      <c r="G467" s="40">
        <v>8000</v>
      </c>
      <c r="H467" s="41">
        <f t="shared" si="19"/>
        <v>8000</v>
      </c>
      <c r="I467" s="42"/>
    </row>
    <row r="468" spans="2:9" x14ac:dyDescent="0.35">
      <c r="B468" s="65" t="s">
        <v>191</v>
      </c>
      <c r="C468" s="65" t="s">
        <v>304</v>
      </c>
      <c r="D468" s="65" t="s">
        <v>103</v>
      </c>
      <c r="E468" s="38" t="s">
        <v>309</v>
      </c>
      <c r="F468" s="39"/>
      <c r="G468" s="40">
        <v>6000</v>
      </c>
      <c r="H468" s="41">
        <f t="shared" si="19"/>
        <v>6000</v>
      </c>
      <c r="I468" s="42"/>
    </row>
    <row r="469" spans="2:9" x14ac:dyDescent="0.35">
      <c r="B469" s="65" t="s">
        <v>191</v>
      </c>
      <c r="C469" s="65" t="s">
        <v>304</v>
      </c>
      <c r="D469" s="65" t="s">
        <v>99</v>
      </c>
      <c r="E469" s="38" t="s">
        <v>308</v>
      </c>
      <c r="F469" s="39"/>
      <c r="G469" s="40">
        <v>4000</v>
      </c>
      <c r="H469" s="41">
        <f t="shared" si="19"/>
        <v>4000</v>
      </c>
      <c r="I469" s="42"/>
    </row>
    <row r="470" spans="2:9" x14ac:dyDescent="0.35">
      <c r="B470" s="65" t="s">
        <v>191</v>
      </c>
      <c r="C470" s="65" t="s">
        <v>304</v>
      </c>
      <c r="D470" s="65" t="s">
        <v>83</v>
      </c>
      <c r="E470" s="38" t="s">
        <v>307</v>
      </c>
      <c r="F470" s="39"/>
      <c r="G470" s="40">
        <v>60000</v>
      </c>
      <c r="H470" s="41">
        <f t="shared" si="19"/>
        <v>60000</v>
      </c>
      <c r="I470" s="42"/>
    </row>
    <row r="471" spans="2:9" x14ac:dyDescent="0.35">
      <c r="B471" s="65" t="s">
        <v>191</v>
      </c>
      <c r="C471" s="65" t="s">
        <v>304</v>
      </c>
      <c r="D471" s="65" t="s">
        <v>210</v>
      </c>
      <c r="E471" s="38" t="s">
        <v>306</v>
      </c>
      <c r="F471" s="39"/>
      <c r="G471" s="40">
        <v>30000</v>
      </c>
      <c r="H471" s="41">
        <f t="shared" si="19"/>
        <v>30000</v>
      </c>
      <c r="I471" s="42"/>
    </row>
    <row r="472" spans="2:9" x14ac:dyDescent="0.35">
      <c r="B472" s="65" t="s">
        <v>191</v>
      </c>
      <c r="C472" s="65" t="s">
        <v>304</v>
      </c>
      <c r="D472" s="65" t="s">
        <v>41</v>
      </c>
      <c r="E472" s="38" t="s">
        <v>303</v>
      </c>
      <c r="F472" s="39"/>
      <c r="G472" s="40">
        <v>4000</v>
      </c>
      <c r="H472" s="41">
        <f t="shared" si="19"/>
        <v>4000</v>
      </c>
      <c r="I472" s="42"/>
    </row>
    <row r="473" spans="2:9" x14ac:dyDescent="0.35">
      <c r="B473" s="65" t="s">
        <v>191</v>
      </c>
      <c r="C473" s="65" t="s">
        <v>264</v>
      </c>
      <c r="D473" s="65" t="s">
        <v>818</v>
      </c>
      <c r="E473" s="38" t="s">
        <v>819</v>
      </c>
      <c r="F473" s="39">
        <v>1000</v>
      </c>
      <c r="G473" s="40"/>
      <c r="H473" s="41">
        <f t="shared" si="19"/>
        <v>-1000</v>
      </c>
      <c r="I473" s="42">
        <v>18.53</v>
      </c>
    </row>
    <row r="474" spans="2:9" x14ac:dyDescent="0.35">
      <c r="B474" s="65" t="s">
        <v>191</v>
      </c>
      <c r="C474" s="65" t="s">
        <v>264</v>
      </c>
      <c r="D474" s="65" t="s">
        <v>820</v>
      </c>
      <c r="E474" s="38" t="s">
        <v>821</v>
      </c>
      <c r="F474" s="39">
        <v>0</v>
      </c>
      <c r="G474" s="40"/>
      <c r="H474" s="41">
        <f t="shared" si="19"/>
        <v>0</v>
      </c>
      <c r="I474" s="42">
        <v>0</v>
      </c>
    </row>
    <row r="475" spans="2:9" x14ac:dyDescent="0.35">
      <c r="B475" s="65" t="s">
        <v>191</v>
      </c>
      <c r="C475" s="65" t="s">
        <v>264</v>
      </c>
      <c r="D475" s="65" t="s">
        <v>822</v>
      </c>
      <c r="E475" s="38" t="s">
        <v>823</v>
      </c>
      <c r="F475" s="39">
        <v>1000</v>
      </c>
      <c r="G475" s="40"/>
      <c r="H475" s="41">
        <f t="shared" si="19"/>
        <v>-1000</v>
      </c>
      <c r="I475" s="42">
        <v>0</v>
      </c>
    </row>
    <row r="476" spans="2:9" x14ac:dyDescent="0.35">
      <c r="B476" s="66" t="s">
        <v>191</v>
      </c>
      <c r="C476" s="66" t="s">
        <v>264</v>
      </c>
      <c r="D476" s="66" t="s">
        <v>28</v>
      </c>
      <c r="E476" s="43" t="s">
        <v>302</v>
      </c>
      <c r="F476" s="44">
        <v>75000</v>
      </c>
      <c r="G476" s="52">
        <v>90000</v>
      </c>
      <c r="H476" s="41">
        <f t="shared" si="19"/>
        <v>15000</v>
      </c>
      <c r="I476" s="42">
        <v>52355.839999999997</v>
      </c>
    </row>
    <row r="477" spans="2:9" x14ac:dyDescent="0.35">
      <c r="B477" s="65" t="s">
        <v>191</v>
      </c>
      <c r="C477" s="65" t="s">
        <v>264</v>
      </c>
      <c r="D477" s="65" t="s">
        <v>61</v>
      </c>
      <c r="E477" s="38" t="s">
        <v>291</v>
      </c>
      <c r="F477" s="39">
        <v>30000</v>
      </c>
      <c r="G477" s="40"/>
      <c r="H477" s="41">
        <f t="shared" si="19"/>
        <v>-30000</v>
      </c>
      <c r="I477" s="42">
        <v>23277</v>
      </c>
    </row>
    <row r="478" spans="2:9" x14ac:dyDescent="0.35">
      <c r="B478" s="66" t="s">
        <v>191</v>
      </c>
      <c r="C478" s="66" t="s">
        <v>264</v>
      </c>
      <c r="D478" s="66" t="s">
        <v>173</v>
      </c>
      <c r="E478" s="43" t="s">
        <v>824</v>
      </c>
      <c r="F478" s="44">
        <v>0</v>
      </c>
      <c r="G478" s="45"/>
      <c r="H478" s="41">
        <f t="shared" ref="H478:H509" si="20">+G478-F478</f>
        <v>0</v>
      </c>
      <c r="I478" s="42">
        <v>0</v>
      </c>
    </row>
    <row r="479" spans="2:9" x14ac:dyDescent="0.35">
      <c r="B479" s="65" t="s">
        <v>191</v>
      </c>
      <c r="C479" s="65" t="s">
        <v>264</v>
      </c>
      <c r="D479" s="65" t="s">
        <v>297</v>
      </c>
      <c r="E479" s="38" t="s">
        <v>290</v>
      </c>
      <c r="F479" s="39">
        <v>15000</v>
      </c>
      <c r="G479" s="40"/>
      <c r="H479" s="41">
        <f t="shared" si="20"/>
        <v>-15000</v>
      </c>
      <c r="I479" s="42">
        <v>549.9</v>
      </c>
    </row>
    <row r="480" spans="2:9" x14ac:dyDescent="0.35">
      <c r="B480" s="65" t="s">
        <v>191</v>
      </c>
      <c r="C480" s="65" t="s">
        <v>264</v>
      </c>
      <c r="D480" s="65" t="s">
        <v>293</v>
      </c>
      <c r="E480" s="38" t="s">
        <v>288</v>
      </c>
      <c r="F480" s="39">
        <v>399000</v>
      </c>
      <c r="G480" s="40"/>
      <c r="H480" s="41">
        <f t="shared" si="20"/>
        <v>-399000</v>
      </c>
      <c r="I480" s="42">
        <v>384999.96</v>
      </c>
    </row>
    <row r="481" spans="2:9" x14ac:dyDescent="0.35">
      <c r="B481" s="65" t="s">
        <v>191</v>
      </c>
      <c r="C481" s="65" t="s">
        <v>264</v>
      </c>
      <c r="D481" s="65" t="s">
        <v>825</v>
      </c>
      <c r="E481" s="38" t="s">
        <v>287</v>
      </c>
      <c r="F481" s="39">
        <v>140000</v>
      </c>
      <c r="G481" s="40"/>
      <c r="H481" s="41">
        <f t="shared" si="20"/>
        <v>-140000</v>
      </c>
      <c r="I481" s="42">
        <v>138499.98000000001</v>
      </c>
    </row>
    <row r="482" spans="2:9" x14ac:dyDescent="0.35">
      <c r="B482" s="65" t="s">
        <v>191</v>
      </c>
      <c r="C482" s="65" t="s">
        <v>264</v>
      </c>
      <c r="D482" s="65" t="s">
        <v>826</v>
      </c>
      <c r="E482" s="38" t="s">
        <v>827</v>
      </c>
      <c r="F482" s="39">
        <v>3000</v>
      </c>
      <c r="G482" s="40"/>
      <c r="H482" s="41">
        <f t="shared" si="20"/>
        <v>-3000</v>
      </c>
      <c r="I482" s="42">
        <v>471.9</v>
      </c>
    </row>
    <row r="483" spans="2:9" x14ac:dyDescent="0.35">
      <c r="B483" s="65" t="s">
        <v>191</v>
      </c>
      <c r="C483" s="65" t="s">
        <v>264</v>
      </c>
      <c r="D483" s="65" t="s">
        <v>828</v>
      </c>
      <c r="E483" s="38" t="s">
        <v>829</v>
      </c>
      <c r="F483" s="39">
        <v>1000</v>
      </c>
      <c r="G483" s="40"/>
      <c r="H483" s="41">
        <f t="shared" si="20"/>
        <v>-1000</v>
      </c>
      <c r="I483" s="42">
        <v>0</v>
      </c>
    </row>
    <row r="484" spans="2:9" x14ac:dyDescent="0.35">
      <c r="B484" s="65" t="s">
        <v>191</v>
      </c>
      <c r="C484" s="65" t="s">
        <v>264</v>
      </c>
      <c r="D484" s="65" t="s">
        <v>830</v>
      </c>
      <c r="E484" s="38" t="s">
        <v>831</v>
      </c>
      <c r="F484" s="39">
        <v>1000</v>
      </c>
      <c r="G484" s="40"/>
      <c r="H484" s="41">
        <f t="shared" si="20"/>
        <v>-1000</v>
      </c>
      <c r="I484" s="42">
        <v>0</v>
      </c>
    </row>
    <row r="485" spans="2:9" x14ac:dyDescent="0.35">
      <c r="B485" s="65" t="s">
        <v>191</v>
      </c>
      <c r="C485" s="65" t="s">
        <v>264</v>
      </c>
      <c r="D485" s="65" t="s">
        <v>832</v>
      </c>
      <c r="E485" s="38" t="s">
        <v>286</v>
      </c>
      <c r="F485" s="39">
        <v>35000</v>
      </c>
      <c r="G485" s="40"/>
      <c r="H485" s="41">
        <f t="shared" si="20"/>
        <v>-35000</v>
      </c>
      <c r="I485" s="42">
        <v>44892</v>
      </c>
    </row>
    <row r="486" spans="2:9" x14ac:dyDescent="0.35">
      <c r="B486" s="66" t="s">
        <v>191</v>
      </c>
      <c r="C486" s="66" t="s">
        <v>264</v>
      </c>
      <c r="D486" s="66" t="s">
        <v>57</v>
      </c>
      <c r="E486" s="43" t="s">
        <v>291</v>
      </c>
      <c r="F486" s="44"/>
      <c r="G486" s="45">
        <v>30000</v>
      </c>
      <c r="H486" s="41">
        <f t="shared" si="20"/>
        <v>30000</v>
      </c>
      <c r="I486" s="42"/>
    </row>
    <row r="487" spans="2:9" x14ac:dyDescent="0.35">
      <c r="B487" s="65" t="s">
        <v>191</v>
      </c>
      <c r="C487" s="65" t="s">
        <v>264</v>
      </c>
      <c r="D487" s="65" t="s">
        <v>55</v>
      </c>
      <c r="E487" s="38" t="s">
        <v>290</v>
      </c>
      <c r="F487" s="39"/>
      <c r="G487" s="40">
        <v>10000</v>
      </c>
      <c r="H487" s="41">
        <f t="shared" si="20"/>
        <v>10000</v>
      </c>
      <c r="I487" s="42"/>
    </row>
    <row r="488" spans="2:9" x14ac:dyDescent="0.35">
      <c r="B488" s="65" t="s">
        <v>191</v>
      </c>
      <c r="C488" s="65" t="s">
        <v>264</v>
      </c>
      <c r="D488" s="65" t="s">
        <v>242</v>
      </c>
      <c r="E488" s="38" t="s">
        <v>288</v>
      </c>
      <c r="F488" s="39"/>
      <c r="G488" s="40">
        <v>385000</v>
      </c>
      <c r="H488" s="41">
        <f t="shared" si="20"/>
        <v>385000</v>
      </c>
      <c r="I488" s="42"/>
    </row>
    <row r="489" spans="2:9" x14ac:dyDescent="0.35">
      <c r="B489" s="65" t="s">
        <v>191</v>
      </c>
      <c r="C489" s="65" t="s">
        <v>264</v>
      </c>
      <c r="D489" s="65" t="s">
        <v>240</v>
      </c>
      <c r="E489" s="38" t="s">
        <v>287</v>
      </c>
      <c r="F489" s="39"/>
      <c r="G489" s="40">
        <v>138500</v>
      </c>
      <c r="H489" s="41">
        <f t="shared" si="20"/>
        <v>138500</v>
      </c>
      <c r="I489" s="42"/>
    </row>
    <row r="490" spans="2:9" x14ac:dyDescent="0.35">
      <c r="B490" s="65" t="s">
        <v>191</v>
      </c>
      <c r="C490" s="65" t="s">
        <v>264</v>
      </c>
      <c r="D490" s="65" t="s">
        <v>238</v>
      </c>
      <c r="E490" s="38" t="s">
        <v>286</v>
      </c>
      <c r="F490" s="39"/>
      <c r="G490" s="40">
        <v>34800</v>
      </c>
      <c r="H490" s="41">
        <f t="shared" si="20"/>
        <v>34800</v>
      </c>
      <c r="I490" s="42"/>
    </row>
    <row r="491" spans="2:9" x14ac:dyDescent="0.35">
      <c r="B491" s="65" t="s">
        <v>191</v>
      </c>
      <c r="C491" s="65" t="s">
        <v>264</v>
      </c>
      <c r="D491" s="65" t="s">
        <v>342</v>
      </c>
      <c r="E491" s="38" t="s">
        <v>833</v>
      </c>
      <c r="F491" s="39">
        <v>1000</v>
      </c>
      <c r="G491" s="40"/>
      <c r="H491" s="41">
        <f t="shared" si="20"/>
        <v>-1000</v>
      </c>
      <c r="I491" s="42">
        <v>0</v>
      </c>
    </row>
    <row r="492" spans="2:9" x14ac:dyDescent="0.35">
      <c r="B492" s="65" t="s">
        <v>191</v>
      </c>
      <c r="C492" s="65" t="s">
        <v>264</v>
      </c>
      <c r="D492" s="65" t="s">
        <v>377</v>
      </c>
      <c r="E492" s="38" t="s">
        <v>279</v>
      </c>
      <c r="F492" s="39">
        <v>1000</v>
      </c>
      <c r="G492" s="40">
        <v>1000</v>
      </c>
      <c r="H492" s="41">
        <f t="shared" si="20"/>
        <v>0</v>
      </c>
      <c r="I492" s="42">
        <v>0</v>
      </c>
    </row>
    <row r="493" spans="2:9" x14ac:dyDescent="0.35">
      <c r="B493" s="65" t="s">
        <v>191</v>
      </c>
      <c r="C493" s="65" t="s">
        <v>264</v>
      </c>
      <c r="D493" s="65" t="s">
        <v>375</v>
      </c>
      <c r="E493" s="38" t="s">
        <v>278</v>
      </c>
      <c r="F493" s="39"/>
      <c r="G493" s="40">
        <v>1000</v>
      </c>
      <c r="H493" s="41">
        <f t="shared" si="20"/>
        <v>1000</v>
      </c>
      <c r="I493" s="42"/>
    </row>
    <row r="494" spans="2:9" x14ac:dyDescent="0.35">
      <c r="B494" s="65" t="s">
        <v>191</v>
      </c>
      <c r="C494" s="65" t="s">
        <v>264</v>
      </c>
      <c r="D494" s="65" t="s">
        <v>375</v>
      </c>
      <c r="E494" s="38" t="s">
        <v>834</v>
      </c>
      <c r="F494" s="39">
        <v>1000</v>
      </c>
      <c r="G494" s="40"/>
      <c r="H494" s="41">
        <f t="shared" si="20"/>
        <v>-1000</v>
      </c>
      <c r="I494" s="42">
        <v>600</v>
      </c>
    </row>
    <row r="495" spans="2:9" x14ac:dyDescent="0.35">
      <c r="B495" s="65" t="s">
        <v>191</v>
      </c>
      <c r="C495" s="65" t="s">
        <v>264</v>
      </c>
      <c r="D495" s="65" t="s">
        <v>185</v>
      </c>
      <c r="E495" s="38" t="s">
        <v>277</v>
      </c>
      <c r="F495" s="39"/>
      <c r="G495" s="40">
        <v>1000</v>
      </c>
      <c r="H495" s="41">
        <f t="shared" si="20"/>
        <v>1000</v>
      </c>
      <c r="I495" s="42"/>
    </row>
    <row r="496" spans="2:9" x14ac:dyDescent="0.35">
      <c r="B496" s="65" t="s">
        <v>191</v>
      </c>
      <c r="C496" s="65" t="s">
        <v>264</v>
      </c>
      <c r="D496" s="65" t="s">
        <v>185</v>
      </c>
      <c r="E496" s="38" t="s">
        <v>835</v>
      </c>
      <c r="F496" s="39">
        <v>1000</v>
      </c>
      <c r="G496" s="40"/>
      <c r="H496" s="41">
        <f t="shared" si="20"/>
        <v>-1000</v>
      </c>
      <c r="I496" s="42">
        <v>500</v>
      </c>
    </row>
    <row r="497" spans="1:9" x14ac:dyDescent="0.35">
      <c r="B497" s="65" t="s">
        <v>191</v>
      </c>
      <c r="C497" s="65" t="s">
        <v>264</v>
      </c>
      <c r="D497" s="65" t="s">
        <v>836</v>
      </c>
      <c r="E497" s="38" t="s">
        <v>276</v>
      </c>
      <c r="F497" s="39"/>
      <c r="G497" s="40">
        <v>1000</v>
      </c>
      <c r="H497" s="41">
        <f t="shared" si="20"/>
        <v>1000</v>
      </c>
      <c r="I497" s="42"/>
    </row>
    <row r="498" spans="1:9" x14ac:dyDescent="0.35">
      <c r="B498" s="65" t="s">
        <v>191</v>
      </c>
      <c r="C498" s="65" t="s">
        <v>272</v>
      </c>
      <c r="D498" s="65" t="s">
        <v>270</v>
      </c>
      <c r="E498" s="38" t="s">
        <v>269</v>
      </c>
      <c r="F498" s="39">
        <v>1000</v>
      </c>
      <c r="G498" s="40">
        <v>4200</v>
      </c>
      <c r="H498" s="41">
        <f t="shared" si="20"/>
        <v>3200</v>
      </c>
      <c r="I498" s="42">
        <v>1200</v>
      </c>
    </row>
    <row r="499" spans="1:9" x14ac:dyDescent="0.35">
      <c r="B499" s="65" t="s">
        <v>191</v>
      </c>
      <c r="C499" s="65" t="s">
        <v>272</v>
      </c>
      <c r="D499" s="65" t="s">
        <v>268</v>
      </c>
      <c r="E499" s="38" t="s">
        <v>267</v>
      </c>
      <c r="F499" s="39">
        <v>1000</v>
      </c>
      <c r="G499" s="40">
        <v>4200</v>
      </c>
      <c r="H499" s="41">
        <f t="shared" si="20"/>
        <v>3200</v>
      </c>
      <c r="I499" s="42">
        <v>1200</v>
      </c>
    </row>
    <row r="500" spans="1:9" x14ac:dyDescent="0.35">
      <c r="B500" s="66" t="s">
        <v>191</v>
      </c>
      <c r="C500" s="66" t="s">
        <v>272</v>
      </c>
      <c r="D500" s="66" t="s">
        <v>266</v>
      </c>
      <c r="E500" s="43" t="s">
        <v>265</v>
      </c>
      <c r="F500" s="44">
        <v>1000</v>
      </c>
      <c r="G500" s="45">
        <v>4200</v>
      </c>
      <c r="H500" s="41">
        <f t="shared" si="20"/>
        <v>3200</v>
      </c>
      <c r="I500" s="42">
        <v>1200</v>
      </c>
    </row>
    <row r="501" spans="1:9" x14ac:dyDescent="0.35">
      <c r="B501" s="65" t="s">
        <v>191</v>
      </c>
      <c r="C501" s="65" t="s">
        <v>272</v>
      </c>
      <c r="D501" s="65" t="s">
        <v>263</v>
      </c>
      <c r="E501" s="38" t="s">
        <v>262</v>
      </c>
      <c r="F501" s="39">
        <v>1000</v>
      </c>
      <c r="G501" s="40">
        <v>4200</v>
      </c>
      <c r="H501" s="41">
        <f t="shared" si="20"/>
        <v>3200</v>
      </c>
      <c r="I501" s="42"/>
    </row>
    <row r="502" spans="1:9" x14ac:dyDescent="0.35">
      <c r="B502" s="65" t="s">
        <v>191</v>
      </c>
      <c r="C502" s="65" t="s">
        <v>194</v>
      </c>
      <c r="D502" s="65" t="s">
        <v>117</v>
      </c>
      <c r="E502" s="38" t="s">
        <v>196</v>
      </c>
      <c r="F502" s="39">
        <v>15000</v>
      </c>
      <c r="G502" s="40">
        <v>23773.02</v>
      </c>
      <c r="H502" s="41">
        <f t="shared" si="20"/>
        <v>8773.02</v>
      </c>
      <c r="I502" s="42">
        <v>14700</v>
      </c>
    </row>
    <row r="503" spans="1:9" x14ac:dyDescent="0.35">
      <c r="B503" s="65" t="s">
        <v>191</v>
      </c>
      <c r="C503" s="65" t="s">
        <v>194</v>
      </c>
      <c r="D503" s="65" t="s">
        <v>115</v>
      </c>
      <c r="E503" s="38" t="s">
        <v>195</v>
      </c>
      <c r="F503" s="39">
        <v>22000</v>
      </c>
      <c r="G503" s="40">
        <v>45203.3</v>
      </c>
      <c r="H503" s="41">
        <f t="shared" si="20"/>
        <v>23203.300000000003</v>
      </c>
      <c r="I503" s="42">
        <v>21560</v>
      </c>
    </row>
    <row r="504" spans="1:9" x14ac:dyDescent="0.35">
      <c r="B504" s="65" t="s">
        <v>191</v>
      </c>
      <c r="C504" s="65" t="s">
        <v>194</v>
      </c>
      <c r="D504" s="65" t="s">
        <v>10</v>
      </c>
      <c r="E504" s="38" t="s">
        <v>193</v>
      </c>
      <c r="F504" s="39">
        <v>8000</v>
      </c>
      <c r="G504" s="40">
        <v>19727.22752</v>
      </c>
      <c r="H504" s="41">
        <f t="shared" si="20"/>
        <v>11727.22752</v>
      </c>
      <c r="I504" s="42">
        <v>7840</v>
      </c>
    </row>
    <row r="505" spans="1:9" x14ac:dyDescent="0.35">
      <c r="B505" s="65" t="s">
        <v>191</v>
      </c>
      <c r="C505" s="65" t="s">
        <v>186</v>
      </c>
      <c r="D505" s="65" t="s">
        <v>117</v>
      </c>
      <c r="E505" s="38" t="s">
        <v>873</v>
      </c>
      <c r="F505" s="39">
        <v>0</v>
      </c>
      <c r="G505" s="40"/>
      <c r="H505" s="41">
        <f t="shared" si="20"/>
        <v>0</v>
      </c>
      <c r="I505" s="42">
        <v>0</v>
      </c>
    </row>
    <row r="506" spans="1:9" x14ac:dyDescent="0.35">
      <c r="B506" s="65" t="s">
        <v>191</v>
      </c>
      <c r="C506" s="65" t="s">
        <v>186</v>
      </c>
      <c r="D506" s="65" t="s">
        <v>115</v>
      </c>
      <c r="E506" s="38" t="s">
        <v>874</v>
      </c>
      <c r="F506" s="39">
        <v>0</v>
      </c>
      <c r="G506" s="40"/>
      <c r="H506" s="41">
        <f t="shared" si="20"/>
        <v>0</v>
      </c>
      <c r="I506" s="42">
        <v>0</v>
      </c>
    </row>
    <row r="507" spans="1:9" x14ac:dyDescent="0.35">
      <c r="B507" s="65" t="s">
        <v>191</v>
      </c>
      <c r="C507" s="65" t="s">
        <v>186</v>
      </c>
      <c r="D507" s="65" t="s">
        <v>10</v>
      </c>
      <c r="E507" s="38" t="s">
        <v>875</v>
      </c>
      <c r="F507" s="39">
        <v>0</v>
      </c>
      <c r="G507" s="40"/>
      <c r="H507" s="41">
        <f t="shared" si="20"/>
        <v>0</v>
      </c>
      <c r="I507" s="42">
        <v>0</v>
      </c>
    </row>
    <row r="508" spans="1:9" x14ac:dyDescent="0.35">
      <c r="B508" s="65" t="s">
        <v>191</v>
      </c>
      <c r="C508" s="65" t="s">
        <v>186</v>
      </c>
      <c r="D508" s="65" t="s">
        <v>97</v>
      </c>
      <c r="E508" s="38" t="s">
        <v>192</v>
      </c>
      <c r="F508" s="39"/>
      <c r="G508" s="40">
        <v>508</v>
      </c>
      <c r="H508" s="41">
        <f t="shared" si="20"/>
        <v>508</v>
      </c>
      <c r="I508" s="42"/>
    </row>
    <row r="509" spans="1:9" x14ac:dyDescent="0.35">
      <c r="B509" s="65" t="s">
        <v>191</v>
      </c>
      <c r="C509" s="65" t="s">
        <v>186</v>
      </c>
      <c r="D509" s="65" t="s">
        <v>64</v>
      </c>
      <c r="E509" s="38" t="s">
        <v>876</v>
      </c>
      <c r="F509" s="39">
        <v>6000</v>
      </c>
      <c r="G509" s="40"/>
      <c r="H509" s="41">
        <f t="shared" si="20"/>
        <v>-6000</v>
      </c>
      <c r="I509" s="42">
        <v>1556.55</v>
      </c>
    </row>
    <row r="510" spans="1:9" ht="15" thickBot="1" x14ac:dyDescent="0.4">
      <c r="B510" s="65" t="s">
        <v>191</v>
      </c>
      <c r="C510" s="65" t="s">
        <v>186</v>
      </c>
      <c r="D510" s="65" t="s">
        <v>8</v>
      </c>
      <c r="E510" s="38" t="s">
        <v>190</v>
      </c>
      <c r="F510" s="39"/>
      <c r="G510" s="40">
        <v>5000</v>
      </c>
      <c r="H510" s="41">
        <f t="shared" ref="H510" si="21">+G510-F510</f>
        <v>5000</v>
      </c>
      <c r="I510" s="42"/>
    </row>
    <row r="511" spans="1:9" ht="15" thickBot="1" x14ac:dyDescent="0.4">
      <c r="B511" s="76" t="s">
        <v>569</v>
      </c>
      <c r="C511" s="77"/>
      <c r="D511" s="77"/>
      <c r="E511" s="78"/>
      <c r="F511" s="46">
        <f>SUM(F414:F510)</f>
        <v>1710500</v>
      </c>
      <c r="G511" s="47">
        <f>SUM(G414:G510)</f>
        <v>1852166.4041800001</v>
      </c>
      <c r="I511"/>
    </row>
    <row r="512" spans="1:9" x14ac:dyDescent="0.35">
      <c r="A512" s="3"/>
      <c r="B512" s="68"/>
      <c r="D512" s="69"/>
      <c r="E512" s="4"/>
      <c r="F512"/>
      <c r="G512"/>
      <c r="I512"/>
    </row>
    <row r="513" spans="2:9" x14ac:dyDescent="0.35">
      <c r="B513" s="67" t="s">
        <v>281</v>
      </c>
      <c r="C513" s="65" t="s">
        <v>408</v>
      </c>
      <c r="D513" s="67">
        <v>14300</v>
      </c>
      <c r="E513" s="49" t="s">
        <v>712</v>
      </c>
      <c r="F513" s="39">
        <v>13000</v>
      </c>
      <c r="G513" s="40"/>
      <c r="H513" s="41">
        <f t="shared" ref="H513:H544" si="22">+G513-F513</f>
        <v>-13000</v>
      </c>
      <c r="I513" s="42">
        <v>12740</v>
      </c>
    </row>
    <row r="514" spans="2:9" x14ac:dyDescent="0.35">
      <c r="B514" s="65" t="s">
        <v>281</v>
      </c>
      <c r="C514" s="65" t="s">
        <v>408</v>
      </c>
      <c r="D514" s="65">
        <v>48000</v>
      </c>
      <c r="E514" s="38" t="s">
        <v>711</v>
      </c>
      <c r="F514" s="39">
        <v>5000</v>
      </c>
      <c r="G514" s="40"/>
      <c r="H514" s="41">
        <f t="shared" si="22"/>
        <v>-5000</v>
      </c>
      <c r="I514" s="42">
        <v>5000</v>
      </c>
    </row>
    <row r="515" spans="2:9" x14ac:dyDescent="0.35">
      <c r="B515" s="67" t="s">
        <v>281</v>
      </c>
      <c r="C515" s="65" t="s">
        <v>408</v>
      </c>
      <c r="D515" s="67" t="s">
        <v>10</v>
      </c>
      <c r="E515" s="49" t="s">
        <v>713</v>
      </c>
      <c r="F515" s="39">
        <v>4000</v>
      </c>
      <c r="G515" s="40">
        <v>0</v>
      </c>
      <c r="H515" s="41">
        <f t="shared" si="22"/>
        <v>-4000</v>
      </c>
      <c r="I515" s="42">
        <v>3920</v>
      </c>
    </row>
    <row r="516" spans="2:9" x14ac:dyDescent="0.35">
      <c r="B516" s="65" t="s">
        <v>281</v>
      </c>
      <c r="C516" s="65" t="s">
        <v>408</v>
      </c>
      <c r="D516" s="65" t="s">
        <v>64</v>
      </c>
      <c r="E516" s="38" t="s">
        <v>709</v>
      </c>
      <c r="F516" s="39">
        <v>10000</v>
      </c>
      <c r="G516" s="40"/>
      <c r="H516" s="41">
        <f t="shared" si="22"/>
        <v>-10000</v>
      </c>
      <c r="I516" s="42">
        <v>18467.87</v>
      </c>
    </row>
    <row r="517" spans="2:9" x14ac:dyDescent="0.35">
      <c r="B517" s="65" t="s">
        <v>281</v>
      </c>
      <c r="C517" s="65" t="s">
        <v>408</v>
      </c>
      <c r="D517" s="65" t="s">
        <v>61</v>
      </c>
      <c r="E517" s="38" t="s">
        <v>710</v>
      </c>
      <c r="F517" s="39">
        <v>40000</v>
      </c>
      <c r="G517" s="40"/>
      <c r="H517" s="41">
        <f t="shared" si="22"/>
        <v>-40000</v>
      </c>
      <c r="I517" s="42">
        <v>35486.1</v>
      </c>
    </row>
    <row r="518" spans="2:9" x14ac:dyDescent="0.35">
      <c r="B518" s="65" t="s">
        <v>281</v>
      </c>
      <c r="C518" s="65" t="s">
        <v>408</v>
      </c>
      <c r="D518" s="65" t="s">
        <v>57</v>
      </c>
      <c r="E518" s="38" t="s">
        <v>305</v>
      </c>
      <c r="F518" s="39">
        <v>1000</v>
      </c>
      <c r="G518" s="40"/>
      <c r="H518" s="41">
        <f t="shared" si="22"/>
        <v>-1000</v>
      </c>
      <c r="I518" s="42">
        <v>1155</v>
      </c>
    </row>
    <row r="519" spans="2:9" x14ac:dyDescent="0.35">
      <c r="B519" s="65" t="s">
        <v>281</v>
      </c>
      <c r="C519" s="65" t="s">
        <v>408</v>
      </c>
      <c r="D519" s="65" t="s">
        <v>270</v>
      </c>
      <c r="E519" s="38" t="s">
        <v>407</v>
      </c>
      <c r="F519" s="39"/>
      <c r="G519" s="48">
        <v>10000</v>
      </c>
      <c r="H519" s="41">
        <f t="shared" si="22"/>
        <v>10000</v>
      </c>
      <c r="I519" s="42"/>
    </row>
    <row r="520" spans="2:9" x14ac:dyDescent="0.35">
      <c r="B520" s="65" t="s">
        <v>281</v>
      </c>
      <c r="C520" s="65" t="s">
        <v>749</v>
      </c>
      <c r="D520" s="65" t="s">
        <v>64</v>
      </c>
      <c r="E520" s="38" t="s">
        <v>750</v>
      </c>
      <c r="F520" s="39">
        <v>15000</v>
      </c>
      <c r="G520" s="40"/>
      <c r="H520" s="41">
        <f t="shared" si="22"/>
        <v>-15000</v>
      </c>
      <c r="I520" s="42">
        <v>0</v>
      </c>
    </row>
    <row r="521" spans="2:9" x14ac:dyDescent="0.35">
      <c r="B521" s="65" t="s">
        <v>281</v>
      </c>
      <c r="C521" s="65" t="s">
        <v>368</v>
      </c>
      <c r="D521" s="65" t="s">
        <v>117</v>
      </c>
      <c r="E521" s="38" t="s">
        <v>371</v>
      </c>
      <c r="F521" s="39">
        <v>11000</v>
      </c>
      <c r="G521" s="40">
        <v>14415.02</v>
      </c>
      <c r="H521" s="41">
        <f t="shared" si="22"/>
        <v>3415.0200000000004</v>
      </c>
      <c r="I521" s="42">
        <v>10780</v>
      </c>
    </row>
    <row r="522" spans="2:9" x14ac:dyDescent="0.35">
      <c r="B522" s="65" t="s">
        <v>281</v>
      </c>
      <c r="C522" s="65" t="s">
        <v>368</v>
      </c>
      <c r="D522" s="65" t="s">
        <v>115</v>
      </c>
      <c r="E522" s="38" t="s">
        <v>370</v>
      </c>
      <c r="F522" s="39"/>
      <c r="G522" s="40">
        <v>25028.82</v>
      </c>
      <c r="H522" s="41">
        <f t="shared" si="22"/>
        <v>25028.82</v>
      </c>
      <c r="I522" s="42"/>
    </row>
    <row r="523" spans="2:9" x14ac:dyDescent="0.35">
      <c r="B523" s="65" t="s">
        <v>281</v>
      </c>
      <c r="C523" s="65" t="s">
        <v>368</v>
      </c>
      <c r="D523" s="65" t="s">
        <v>115</v>
      </c>
      <c r="E523" s="38" t="s">
        <v>765</v>
      </c>
      <c r="F523" s="39">
        <v>20000</v>
      </c>
      <c r="G523" s="40"/>
      <c r="H523" s="41">
        <f t="shared" si="22"/>
        <v>-20000</v>
      </c>
      <c r="I523" s="42">
        <v>19600</v>
      </c>
    </row>
    <row r="524" spans="2:9" x14ac:dyDescent="0.35">
      <c r="B524" s="65" t="s">
        <v>281</v>
      </c>
      <c r="C524" s="65" t="s">
        <v>368</v>
      </c>
      <c r="D524" s="65" t="s">
        <v>10</v>
      </c>
      <c r="E524" s="38" t="s">
        <v>369</v>
      </c>
      <c r="F524" s="39">
        <v>14000</v>
      </c>
      <c r="G524" s="40">
        <v>11280.938239999998</v>
      </c>
      <c r="H524" s="41">
        <f t="shared" si="22"/>
        <v>-2719.0617600000023</v>
      </c>
      <c r="I524" s="42">
        <v>13720</v>
      </c>
    </row>
    <row r="525" spans="2:9" x14ac:dyDescent="0.35">
      <c r="B525" s="65" t="s">
        <v>281</v>
      </c>
      <c r="C525" s="65" t="s">
        <v>368</v>
      </c>
      <c r="D525" s="65" t="s">
        <v>57</v>
      </c>
      <c r="E525" s="38" t="s">
        <v>367</v>
      </c>
      <c r="F525" s="39">
        <v>9000</v>
      </c>
      <c r="G525" s="40">
        <v>9000</v>
      </c>
      <c r="H525" s="41">
        <f t="shared" si="22"/>
        <v>0</v>
      </c>
      <c r="I525" s="42">
        <v>14654.21</v>
      </c>
    </row>
    <row r="526" spans="2:9" x14ac:dyDescent="0.35">
      <c r="B526" s="65" t="s">
        <v>281</v>
      </c>
      <c r="C526" s="65" t="s">
        <v>359</v>
      </c>
      <c r="D526" s="65">
        <v>20300</v>
      </c>
      <c r="E526" s="38" t="s">
        <v>767</v>
      </c>
      <c r="F526" s="39">
        <v>1000</v>
      </c>
      <c r="G526" s="40"/>
      <c r="H526" s="41">
        <f t="shared" si="22"/>
        <v>-1000</v>
      </c>
      <c r="I526" s="42">
        <v>0</v>
      </c>
    </row>
    <row r="527" spans="2:9" x14ac:dyDescent="0.35">
      <c r="B527" s="65" t="s">
        <v>281</v>
      </c>
      <c r="C527" s="65" t="s">
        <v>359</v>
      </c>
      <c r="D527" s="65">
        <v>21300</v>
      </c>
      <c r="E527" s="38" t="s">
        <v>768</v>
      </c>
      <c r="F527" s="39">
        <v>2000</v>
      </c>
      <c r="G527" s="40"/>
      <c r="H527" s="41">
        <f t="shared" si="22"/>
        <v>-2000</v>
      </c>
      <c r="I527" s="42">
        <v>2025.11</v>
      </c>
    </row>
    <row r="528" spans="2:9" x14ac:dyDescent="0.35">
      <c r="B528" s="66" t="s">
        <v>281</v>
      </c>
      <c r="C528" s="66" t="s">
        <v>359</v>
      </c>
      <c r="D528" s="66" t="s">
        <v>117</v>
      </c>
      <c r="E528" s="43" t="s">
        <v>366</v>
      </c>
      <c r="F528" s="44">
        <v>75000</v>
      </c>
      <c r="G528" s="45">
        <v>51457.56</v>
      </c>
      <c r="H528" s="41">
        <f t="shared" si="22"/>
        <v>-23542.440000000002</v>
      </c>
      <c r="I528" s="42">
        <v>73500</v>
      </c>
    </row>
    <row r="529" spans="2:9" x14ac:dyDescent="0.35">
      <c r="B529" s="65" t="s">
        <v>281</v>
      </c>
      <c r="C529" s="65" t="s">
        <v>359</v>
      </c>
      <c r="D529" s="65" t="s">
        <v>115</v>
      </c>
      <c r="E529" s="38" t="s">
        <v>365</v>
      </c>
      <c r="F529" s="39">
        <v>99000</v>
      </c>
      <c r="G529" s="40">
        <v>87187.7</v>
      </c>
      <c r="H529" s="41">
        <f t="shared" si="22"/>
        <v>-11812.300000000003</v>
      </c>
      <c r="I529" s="42">
        <v>97020</v>
      </c>
    </row>
    <row r="530" spans="2:9" x14ac:dyDescent="0.35">
      <c r="B530" s="65" t="s">
        <v>281</v>
      </c>
      <c r="C530" s="65" t="s">
        <v>359</v>
      </c>
      <c r="D530" s="65" t="s">
        <v>10</v>
      </c>
      <c r="E530" s="38" t="s">
        <v>364</v>
      </c>
      <c r="F530" s="39">
        <v>23000</v>
      </c>
      <c r="G530" s="40">
        <v>39652.54436</v>
      </c>
      <c r="H530" s="41">
        <f t="shared" si="22"/>
        <v>16652.54436</v>
      </c>
      <c r="I530" s="42">
        <v>22540</v>
      </c>
    </row>
    <row r="531" spans="2:9" x14ac:dyDescent="0.35">
      <c r="B531" s="65" t="s">
        <v>281</v>
      </c>
      <c r="C531" s="65" t="s">
        <v>359</v>
      </c>
      <c r="D531" s="65" t="s">
        <v>95</v>
      </c>
      <c r="E531" s="38" t="s">
        <v>363</v>
      </c>
      <c r="F531" s="39"/>
      <c r="G531" s="40">
        <v>2000</v>
      </c>
      <c r="H531" s="41">
        <f t="shared" si="22"/>
        <v>2000</v>
      </c>
      <c r="I531" s="42"/>
    </row>
    <row r="532" spans="2:9" x14ac:dyDescent="0.35">
      <c r="B532" s="65" t="s">
        <v>281</v>
      </c>
      <c r="C532" s="65" t="s">
        <v>359</v>
      </c>
      <c r="D532" s="65" t="s">
        <v>83</v>
      </c>
      <c r="E532" s="38" t="s">
        <v>362</v>
      </c>
      <c r="F532" s="39"/>
      <c r="G532" s="40">
        <v>50000</v>
      </c>
      <c r="H532" s="41">
        <f t="shared" si="22"/>
        <v>50000</v>
      </c>
      <c r="I532" s="42"/>
    </row>
    <row r="533" spans="2:9" x14ac:dyDescent="0.35">
      <c r="B533" s="65" t="s">
        <v>281</v>
      </c>
      <c r="C533" s="65" t="s">
        <v>359</v>
      </c>
      <c r="D533" s="65" t="s">
        <v>83</v>
      </c>
      <c r="E533" s="38" t="s">
        <v>769</v>
      </c>
      <c r="F533" s="39">
        <v>50000</v>
      </c>
      <c r="G533" s="40"/>
      <c r="H533" s="41">
        <f t="shared" si="22"/>
        <v>-50000</v>
      </c>
      <c r="I533" s="42">
        <v>47391.22</v>
      </c>
    </row>
    <row r="534" spans="2:9" x14ac:dyDescent="0.35">
      <c r="B534" s="65" t="s">
        <v>281</v>
      </c>
      <c r="C534" s="65" t="s">
        <v>359</v>
      </c>
      <c r="D534" s="65" t="s">
        <v>210</v>
      </c>
      <c r="E534" s="38" t="s">
        <v>361</v>
      </c>
      <c r="F534" s="39"/>
      <c r="G534" s="40">
        <v>60000</v>
      </c>
      <c r="H534" s="41">
        <f t="shared" si="22"/>
        <v>60000</v>
      </c>
      <c r="I534" s="42"/>
    </row>
    <row r="535" spans="2:9" x14ac:dyDescent="0.35">
      <c r="B535" s="65" t="s">
        <v>281</v>
      </c>
      <c r="C535" s="65" t="s">
        <v>359</v>
      </c>
      <c r="D535" s="65" t="s">
        <v>81</v>
      </c>
      <c r="E535" s="38" t="s">
        <v>360</v>
      </c>
      <c r="F535" s="39"/>
      <c r="G535" s="40">
        <v>15000</v>
      </c>
      <c r="H535" s="41">
        <f t="shared" si="22"/>
        <v>15000</v>
      </c>
      <c r="I535" s="42"/>
    </row>
    <row r="536" spans="2:9" x14ac:dyDescent="0.35">
      <c r="B536" s="65" t="s">
        <v>281</v>
      </c>
      <c r="C536" s="65" t="s">
        <v>359</v>
      </c>
      <c r="D536" s="65" t="s">
        <v>81</v>
      </c>
      <c r="E536" s="38" t="s">
        <v>770</v>
      </c>
      <c r="F536" s="39">
        <v>75000</v>
      </c>
      <c r="G536" s="40"/>
      <c r="H536" s="41">
        <f t="shared" si="22"/>
        <v>-75000</v>
      </c>
      <c r="I536" s="42">
        <v>78935.95</v>
      </c>
    </row>
    <row r="537" spans="2:9" x14ac:dyDescent="0.35">
      <c r="B537" s="65" t="s">
        <v>281</v>
      </c>
      <c r="C537" s="65" t="s">
        <v>359</v>
      </c>
      <c r="D537" s="65" t="s">
        <v>251</v>
      </c>
      <c r="E537" s="38" t="s">
        <v>771</v>
      </c>
      <c r="F537" s="39">
        <v>0</v>
      </c>
      <c r="G537" s="40"/>
      <c r="H537" s="41">
        <f t="shared" si="22"/>
        <v>0</v>
      </c>
      <c r="I537" s="42">
        <v>0</v>
      </c>
    </row>
    <row r="538" spans="2:9" x14ac:dyDescent="0.35">
      <c r="B538" s="65" t="s">
        <v>281</v>
      </c>
      <c r="C538" s="65" t="s">
        <v>359</v>
      </c>
      <c r="D538" s="65" t="s">
        <v>328</v>
      </c>
      <c r="E538" s="38" t="s">
        <v>772</v>
      </c>
      <c r="F538" s="39">
        <v>2000</v>
      </c>
      <c r="G538" s="40"/>
      <c r="H538" s="41">
        <f t="shared" si="22"/>
        <v>-2000</v>
      </c>
      <c r="I538" s="42">
        <v>0</v>
      </c>
    </row>
    <row r="539" spans="2:9" x14ac:dyDescent="0.35">
      <c r="B539" s="65" t="s">
        <v>281</v>
      </c>
      <c r="C539" s="65" t="s">
        <v>359</v>
      </c>
      <c r="D539" s="65" t="s">
        <v>57</v>
      </c>
      <c r="E539" s="38" t="s">
        <v>358</v>
      </c>
      <c r="F539" s="39">
        <v>320000</v>
      </c>
      <c r="G539" s="40">
        <v>282773.21000000002</v>
      </c>
      <c r="H539" s="41">
        <f t="shared" si="22"/>
        <v>-37226.789999999979</v>
      </c>
      <c r="I539" s="42">
        <v>319815.01</v>
      </c>
    </row>
    <row r="540" spans="2:9" x14ac:dyDescent="0.35">
      <c r="B540" s="65" t="s">
        <v>281</v>
      </c>
      <c r="C540" s="65" t="s">
        <v>359</v>
      </c>
      <c r="D540" s="65" t="s">
        <v>55</v>
      </c>
      <c r="E540" s="38" t="s">
        <v>773</v>
      </c>
      <c r="F540" s="39">
        <v>0</v>
      </c>
      <c r="G540" s="40"/>
      <c r="H540" s="41">
        <f t="shared" si="22"/>
        <v>0</v>
      </c>
      <c r="I540" s="42">
        <v>21292</v>
      </c>
    </row>
    <row r="541" spans="2:9" x14ac:dyDescent="0.35">
      <c r="B541" s="65" t="s">
        <v>281</v>
      </c>
      <c r="C541" s="65" t="s">
        <v>359</v>
      </c>
      <c r="D541" s="65" t="s">
        <v>691</v>
      </c>
      <c r="E541" s="38" t="s">
        <v>774</v>
      </c>
      <c r="F541" s="39">
        <v>0</v>
      </c>
      <c r="G541" s="40"/>
      <c r="H541" s="41">
        <f t="shared" si="22"/>
        <v>0</v>
      </c>
      <c r="I541" s="42">
        <v>567066.96</v>
      </c>
    </row>
    <row r="542" spans="2:9" x14ac:dyDescent="0.35">
      <c r="B542" s="65" t="s">
        <v>281</v>
      </c>
      <c r="C542" s="65" t="s">
        <v>349</v>
      </c>
      <c r="D542" s="65">
        <v>15100</v>
      </c>
      <c r="E542" s="38" t="s">
        <v>352</v>
      </c>
      <c r="F542" s="39">
        <v>1000</v>
      </c>
      <c r="G542" s="40"/>
      <c r="H542" s="41">
        <f t="shared" si="22"/>
        <v>-1000</v>
      </c>
      <c r="I542" s="42">
        <v>980</v>
      </c>
    </row>
    <row r="543" spans="2:9" x14ac:dyDescent="0.35">
      <c r="B543" s="65" t="s">
        <v>281</v>
      </c>
      <c r="C543" s="65" t="s">
        <v>349</v>
      </c>
      <c r="D543" s="65" t="s">
        <v>24</v>
      </c>
      <c r="E543" s="38" t="s">
        <v>357</v>
      </c>
      <c r="F543" s="39">
        <v>10000</v>
      </c>
      <c r="G543" s="40">
        <v>14415.02</v>
      </c>
      <c r="H543" s="41">
        <f t="shared" si="22"/>
        <v>4415.0200000000004</v>
      </c>
      <c r="I543" s="42">
        <v>9800</v>
      </c>
    </row>
    <row r="544" spans="2:9" x14ac:dyDescent="0.35">
      <c r="B544" s="65" t="s">
        <v>281</v>
      </c>
      <c r="C544" s="65" t="s">
        <v>349</v>
      </c>
      <c r="D544" s="65" t="s">
        <v>20</v>
      </c>
      <c r="E544" s="38" t="s">
        <v>356</v>
      </c>
      <c r="F544" s="39">
        <v>12000</v>
      </c>
      <c r="G544" s="40">
        <v>18716</v>
      </c>
      <c r="H544" s="41">
        <f t="shared" si="22"/>
        <v>6716</v>
      </c>
      <c r="I544" s="42">
        <v>11760</v>
      </c>
    </row>
    <row r="545" spans="2:9" x14ac:dyDescent="0.35">
      <c r="B545" s="65" t="s">
        <v>281</v>
      </c>
      <c r="C545" s="65" t="s">
        <v>349</v>
      </c>
      <c r="D545" s="65" t="s">
        <v>18</v>
      </c>
      <c r="E545" s="38" t="s">
        <v>355</v>
      </c>
      <c r="F545" s="39">
        <v>2000</v>
      </c>
      <c r="G545" s="40">
        <v>6527.68</v>
      </c>
      <c r="H545" s="41">
        <f t="shared" ref="H545:H570" si="23">+G545-F545</f>
        <v>4527.68</v>
      </c>
      <c r="I545" s="42">
        <v>1960</v>
      </c>
    </row>
    <row r="546" spans="2:9" x14ac:dyDescent="0.35">
      <c r="B546" s="65" t="s">
        <v>281</v>
      </c>
      <c r="C546" s="65" t="s">
        <v>349</v>
      </c>
      <c r="D546" s="65" t="s">
        <v>16</v>
      </c>
      <c r="E546" s="38" t="s">
        <v>354</v>
      </c>
      <c r="F546" s="39">
        <v>48000</v>
      </c>
      <c r="G546" s="40">
        <v>21461.919999999998</v>
      </c>
      <c r="H546" s="41">
        <f t="shared" si="23"/>
        <v>-26538.080000000002</v>
      </c>
      <c r="I546" s="42">
        <v>47040</v>
      </c>
    </row>
    <row r="547" spans="2:9" x14ac:dyDescent="0.35">
      <c r="B547" s="65" t="s">
        <v>281</v>
      </c>
      <c r="C547" s="65" t="s">
        <v>349</v>
      </c>
      <c r="D547" s="65" t="s">
        <v>14</v>
      </c>
      <c r="E547" s="38" t="s">
        <v>353</v>
      </c>
      <c r="F547" s="39">
        <v>19000</v>
      </c>
      <c r="G547" s="40">
        <v>47989.9</v>
      </c>
      <c r="H547" s="41">
        <f t="shared" si="23"/>
        <v>28989.9</v>
      </c>
      <c r="I547" s="42">
        <v>18620</v>
      </c>
    </row>
    <row r="548" spans="2:9" x14ac:dyDescent="0.35">
      <c r="B548" s="65" t="s">
        <v>281</v>
      </c>
      <c r="C548" s="65" t="s">
        <v>349</v>
      </c>
      <c r="D548" s="65" t="s">
        <v>12</v>
      </c>
      <c r="E548" s="38" t="s">
        <v>352</v>
      </c>
      <c r="F548" s="39"/>
      <c r="G548" s="40">
        <v>500</v>
      </c>
      <c r="H548" s="41">
        <f t="shared" si="23"/>
        <v>500</v>
      </c>
      <c r="I548" s="42"/>
    </row>
    <row r="549" spans="2:9" x14ac:dyDescent="0.35">
      <c r="B549" s="65" t="s">
        <v>281</v>
      </c>
      <c r="C549" s="65" t="s">
        <v>349</v>
      </c>
      <c r="D549" s="65" t="s">
        <v>10</v>
      </c>
      <c r="E549" s="38" t="s">
        <v>351</v>
      </c>
      <c r="F549" s="39">
        <v>30000</v>
      </c>
      <c r="G549" s="40">
        <v>31205.60872</v>
      </c>
      <c r="H549" s="41">
        <f t="shared" si="23"/>
        <v>1205.6087200000002</v>
      </c>
      <c r="I549" s="42">
        <v>29400</v>
      </c>
    </row>
    <row r="550" spans="2:9" x14ac:dyDescent="0.35">
      <c r="B550" s="65" t="s">
        <v>281</v>
      </c>
      <c r="C550" s="65" t="s">
        <v>349</v>
      </c>
      <c r="D550" s="65" t="s">
        <v>316</v>
      </c>
      <c r="E550" s="38" t="s">
        <v>350</v>
      </c>
      <c r="F550" s="39"/>
      <c r="G550" s="48">
        <v>3000</v>
      </c>
      <c r="H550" s="41">
        <f t="shared" si="23"/>
        <v>3000</v>
      </c>
      <c r="I550" s="42"/>
    </row>
    <row r="551" spans="2:9" x14ac:dyDescent="0.35">
      <c r="B551" s="65" t="s">
        <v>281</v>
      </c>
      <c r="C551" s="65" t="s">
        <v>349</v>
      </c>
      <c r="D551" s="65" t="s">
        <v>270</v>
      </c>
      <c r="E551" s="38" t="s">
        <v>348</v>
      </c>
      <c r="F551" s="39"/>
      <c r="G551" s="48">
        <v>12000</v>
      </c>
      <c r="H551" s="41">
        <f t="shared" si="23"/>
        <v>12000</v>
      </c>
      <c r="I551" s="42"/>
    </row>
    <row r="552" spans="2:9" x14ac:dyDescent="0.35">
      <c r="B552" s="65" t="s">
        <v>281</v>
      </c>
      <c r="C552" s="65" t="s">
        <v>340</v>
      </c>
      <c r="D552" s="65">
        <v>48100</v>
      </c>
      <c r="E552" s="38" t="s">
        <v>779</v>
      </c>
      <c r="F552" s="39">
        <v>2000</v>
      </c>
      <c r="G552" s="48">
        <v>2000</v>
      </c>
      <c r="H552" s="41">
        <f t="shared" si="23"/>
        <v>0</v>
      </c>
      <c r="I552" s="42">
        <v>2500</v>
      </c>
    </row>
    <row r="553" spans="2:9" x14ac:dyDescent="0.35">
      <c r="B553" s="65" t="s">
        <v>281</v>
      </c>
      <c r="C553" s="65" t="s">
        <v>340</v>
      </c>
      <c r="D553" s="65" t="s">
        <v>77</v>
      </c>
      <c r="E553" s="38" t="s">
        <v>347</v>
      </c>
      <c r="F553" s="39"/>
      <c r="G553" s="48">
        <v>8000</v>
      </c>
      <c r="H553" s="41">
        <f t="shared" si="23"/>
        <v>8000</v>
      </c>
      <c r="I553" s="42"/>
    </row>
    <row r="554" spans="2:9" x14ac:dyDescent="0.35">
      <c r="B554" s="65" t="s">
        <v>281</v>
      </c>
      <c r="C554" s="65" t="s">
        <v>340</v>
      </c>
      <c r="D554" s="65" t="s">
        <v>64</v>
      </c>
      <c r="E554" s="38" t="s">
        <v>775</v>
      </c>
      <c r="F554" s="39">
        <v>10000</v>
      </c>
      <c r="G554" s="48"/>
      <c r="H554" s="41">
        <f t="shared" si="23"/>
        <v>-10000</v>
      </c>
      <c r="I554" s="42">
        <v>14706.81</v>
      </c>
    </row>
    <row r="555" spans="2:9" x14ac:dyDescent="0.35">
      <c r="B555" s="65" t="s">
        <v>281</v>
      </c>
      <c r="C555" s="65" t="s">
        <v>340</v>
      </c>
      <c r="D555" s="65" t="s">
        <v>297</v>
      </c>
      <c r="E555" s="38" t="s">
        <v>776</v>
      </c>
      <c r="F555" s="39">
        <v>1000</v>
      </c>
      <c r="G555" s="48"/>
      <c r="H555" s="41">
        <f t="shared" si="23"/>
        <v>-1000</v>
      </c>
      <c r="I555" s="42">
        <v>0</v>
      </c>
    </row>
    <row r="556" spans="2:9" x14ac:dyDescent="0.35">
      <c r="B556" s="65" t="s">
        <v>281</v>
      </c>
      <c r="C556" s="65" t="s">
        <v>340</v>
      </c>
      <c r="D556" s="65" t="s">
        <v>57</v>
      </c>
      <c r="E556" s="38" t="s">
        <v>346</v>
      </c>
      <c r="F556" s="39"/>
      <c r="G556" s="48">
        <v>3000</v>
      </c>
      <c r="H556" s="41">
        <f t="shared" si="23"/>
        <v>3000</v>
      </c>
      <c r="I556" s="42"/>
    </row>
    <row r="557" spans="2:9" x14ac:dyDescent="0.35">
      <c r="B557" s="65" t="s">
        <v>281</v>
      </c>
      <c r="C557" s="65" t="s">
        <v>340</v>
      </c>
      <c r="D557" s="65" t="s">
        <v>270</v>
      </c>
      <c r="E557" s="38" t="s">
        <v>777</v>
      </c>
      <c r="F557" s="39">
        <v>11000</v>
      </c>
      <c r="G557" s="40"/>
      <c r="H557" s="41">
        <f t="shared" si="23"/>
        <v>-11000</v>
      </c>
      <c r="I557" s="42">
        <v>11000</v>
      </c>
    </row>
    <row r="558" spans="2:9" x14ac:dyDescent="0.35">
      <c r="B558" s="65" t="s">
        <v>281</v>
      </c>
      <c r="C558" s="65" t="s">
        <v>340</v>
      </c>
      <c r="D558" s="65" t="s">
        <v>268</v>
      </c>
      <c r="E558" s="38" t="s">
        <v>345</v>
      </c>
      <c r="F558" s="39">
        <v>4000</v>
      </c>
      <c r="G558" s="40">
        <v>3500</v>
      </c>
      <c r="H558" s="41">
        <f t="shared" si="23"/>
        <v>-500</v>
      </c>
      <c r="I558" s="42">
        <v>7000</v>
      </c>
    </row>
    <row r="559" spans="2:9" x14ac:dyDescent="0.35">
      <c r="B559" s="66" t="s">
        <v>281</v>
      </c>
      <c r="C559" s="66" t="s">
        <v>340</v>
      </c>
      <c r="D559" s="66" t="s">
        <v>266</v>
      </c>
      <c r="E559" s="43" t="s">
        <v>344</v>
      </c>
      <c r="F559" s="44">
        <v>4000</v>
      </c>
      <c r="G559" s="45">
        <v>3500</v>
      </c>
      <c r="H559" s="41">
        <f t="shared" si="23"/>
        <v>-500</v>
      </c>
      <c r="I559" s="42">
        <v>1615.6</v>
      </c>
    </row>
    <row r="560" spans="2:9" x14ac:dyDescent="0.35">
      <c r="B560" s="65" t="s">
        <v>281</v>
      </c>
      <c r="C560" s="65" t="s">
        <v>340</v>
      </c>
      <c r="D560" s="65" t="s">
        <v>263</v>
      </c>
      <c r="E560" s="38" t="s">
        <v>343</v>
      </c>
      <c r="F560" s="39">
        <v>2000</v>
      </c>
      <c r="G560" s="40">
        <v>5000</v>
      </c>
      <c r="H560" s="41">
        <f t="shared" si="23"/>
        <v>3000</v>
      </c>
      <c r="I560" s="42">
        <v>2000</v>
      </c>
    </row>
    <row r="561" spans="1:9" x14ac:dyDescent="0.35">
      <c r="B561" s="65" t="s">
        <v>281</v>
      </c>
      <c r="C561" s="65" t="s">
        <v>340</v>
      </c>
      <c r="D561" s="65" t="s">
        <v>342</v>
      </c>
      <c r="E561" s="38" t="s">
        <v>341</v>
      </c>
      <c r="F561" s="39">
        <v>4000</v>
      </c>
      <c r="G561" s="40">
        <v>3500</v>
      </c>
      <c r="H561" s="41">
        <f t="shared" si="23"/>
        <v>-500</v>
      </c>
      <c r="I561" s="42">
        <v>7000</v>
      </c>
    </row>
    <row r="562" spans="1:9" x14ac:dyDescent="0.35">
      <c r="B562" s="66" t="s">
        <v>281</v>
      </c>
      <c r="C562" s="66" t="s">
        <v>340</v>
      </c>
      <c r="D562" s="66" t="s">
        <v>377</v>
      </c>
      <c r="E562" s="43" t="s">
        <v>778</v>
      </c>
      <c r="F562" s="44">
        <v>10000</v>
      </c>
      <c r="G562" s="45"/>
      <c r="H562" s="41">
        <f t="shared" si="23"/>
        <v>-10000</v>
      </c>
      <c r="I562" s="42">
        <v>0</v>
      </c>
    </row>
    <row r="563" spans="1:9" x14ac:dyDescent="0.35">
      <c r="B563" s="65" t="s">
        <v>281</v>
      </c>
      <c r="C563" s="65" t="s">
        <v>304</v>
      </c>
      <c r="D563" s="65" t="s">
        <v>57</v>
      </c>
      <c r="E563" s="38" t="s">
        <v>305</v>
      </c>
      <c r="F563" s="39"/>
      <c r="G563" s="40">
        <v>2541</v>
      </c>
      <c r="H563" s="41">
        <f t="shared" si="23"/>
        <v>2541</v>
      </c>
      <c r="I563" s="42"/>
    </row>
    <row r="564" spans="1:9" x14ac:dyDescent="0.35">
      <c r="B564" s="65" t="s">
        <v>281</v>
      </c>
      <c r="C564" s="65" t="s">
        <v>264</v>
      </c>
      <c r="D564" s="65" t="s">
        <v>295</v>
      </c>
      <c r="E564" s="38" t="s">
        <v>294</v>
      </c>
      <c r="F564" s="39"/>
      <c r="G564" s="40">
        <v>11000</v>
      </c>
      <c r="H564" s="41">
        <f t="shared" si="23"/>
        <v>11000</v>
      </c>
      <c r="I564" s="42"/>
    </row>
    <row r="565" spans="1:9" x14ac:dyDescent="0.35">
      <c r="B565" s="65" t="s">
        <v>281</v>
      </c>
      <c r="C565" s="65" t="s">
        <v>264</v>
      </c>
      <c r="D565" s="65" t="s">
        <v>293</v>
      </c>
      <c r="E565" s="38" t="s">
        <v>292</v>
      </c>
      <c r="F565" s="39"/>
      <c r="G565" s="48">
        <v>25000</v>
      </c>
      <c r="H565" s="41">
        <f t="shared" si="23"/>
        <v>25000</v>
      </c>
      <c r="I565" s="42"/>
    </row>
    <row r="566" spans="1:9" x14ac:dyDescent="0.35">
      <c r="B566" s="65" t="s">
        <v>281</v>
      </c>
      <c r="C566" s="65" t="s">
        <v>264</v>
      </c>
      <c r="D566" s="65" t="s">
        <v>236</v>
      </c>
      <c r="E566" s="38" t="s">
        <v>285</v>
      </c>
      <c r="F566" s="39"/>
      <c r="G566" s="40">
        <v>7200</v>
      </c>
      <c r="H566" s="41">
        <f t="shared" si="23"/>
        <v>7200</v>
      </c>
      <c r="I566" s="42"/>
    </row>
    <row r="567" spans="1:9" x14ac:dyDescent="0.35">
      <c r="B567" s="65" t="s">
        <v>281</v>
      </c>
      <c r="C567" s="65" t="s">
        <v>264</v>
      </c>
      <c r="D567" s="65" t="s">
        <v>234</v>
      </c>
      <c r="E567" s="38" t="s">
        <v>284</v>
      </c>
      <c r="F567" s="39"/>
      <c r="G567" s="40">
        <v>11688.6</v>
      </c>
      <c r="H567" s="41">
        <f t="shared" si="23"/>
        <v>11688.6</v>
      </c>
      <c r="I567" s="42"/>
    </row>
    <row r="568" spans="1:9" x14ac:dyDescent="0.35">
      <c r="B568" s="65" t="s">
        <v>281</v>
      </c>
      <c r="C568" s="65" t="s">
        <v>264</v>
      </c>
      <c r="D568" s="65" t="s">
        <v>232</v>
      </c>
      <c r="E568" s="38" t="s">
        <v>283</v>
      </c>
      <c r="F568" s="39"/>
      <c r="G568" s="40">
        <v>8712</v>
      </c>
      <c r="H568" s="41">
        <f t="shared" si="23"/>
        <v>8712</v>
      </c>
      <c r="I568" s="42"/>
    </row>
    <row r="569" spans="1:9" x14ac:dyDescent="0.35">
      <c r="B569" s="65" t="s">
        <v>281</v>
      </c>
      <c r="C569" s="65" t="s">
        <v>264</v>
      </c>
      <c r="D569" s="65" t="s">
        <v>230</v>
      </c>
      <c r="E569" s="38" t="s">
        <v>282</v>
      </c>
      <c r="F569" s="39"/>
      <c r="G569" s="40">
        <v>5875.16</v>
      </c>
      <c r="H569" s="41">
        <f t="shared" si="23"/>
        <v>5875.16</v>
      </c>
      <c r="I569" s="42"/>
    </row>
    <row r="570" spans="1:9" ht="15" thickBot="1" x14ac:dyDescent="0.4">
      <c r="B570" s="66" t="s">
        <v>281</v>
      </c>
      <c r="C570" s="66" t="s">
        <v>264</v>
      </c>
      <c r="D570" s="66" t="s">
        <v>228</v>
      </c>
      <c r="E570" s="43" t="s">
        <v>280</v>
      </c>
      <c r="F570" s="44"/>
      <c r="G570" s="45">
        <v>14495.8</v>
      </c>
      <c r="H570" s="41">
        <f t="shared" si="23"/>
        <v>14495.8</v>
      </c>
      <c r="I570" s="42"/>
    </row>
    <row r="571" spans="1:9" ht="15" thickBot="1" x14ac:dyDescent="0.4">
      <c r="B571" s="76" t="s">
        <v>570</v>
      </c>
      <c r="C571" s="77"/>
      <c r="D571" s="77"/>
      <c r="E571" s="78"/>
      <c r="F571" s="46">
        <f>SUM(F513:F570)</f>
        <v>959000</v>
      </c>
      <c r="G571" s="47">
        <f>SUM(G513:G570)</f>
        <v>928624.48132000025</v>
      </c>
      <c r="I571"/>
    </row>
    <row r="572" spans="1:9" x14ac:dyDescent="0.35">
      <c r="A572" s="3"/>
      <c r="B572" s="68"/>
      <c r="D572" s="69"/>
      <c r="E572" s="4"/>
      <c r="F572"/>
      <c r="G572"/>
      <c r="I572"/>
    </row>
    <row r="573" spans="1:9" x14ac:dyDescent="0.35">
      <c r="B573" s="65" t="s">
        <v>169</v>
      </c>
      <c r="C573" s="65" t="s">
        <v>426</v>
      </c>
      <c r="D573" s="65">
        <v>21200</v>
      </c>
      <c r="E573" s="38" t="s">
        <v>683</v>
      </c>
      <c r="F573" s="39">
        <v>2000</v>
      </c>
      <c r="G573" s="40"/>
      <c r="H573" s="41">
        <f t="shared" ref="H573:H589" si="24">+G573-F573</f>
        <v>-2000</v>
      </c>
      <c r="I573" s="42">
        <v>0</v>
      </c>
    </row>
    <row r="574" spans="1:9" x14ac:dyDescent="0.35">
      <c r="B574" s="65" t="s">
        <v>169</v>
      </c>
      <c r="C574" s="65" t="s">
        <v>426</v>
      </c>
      <c r="D574" s="65" t="s">
        <v>117</v>
      </c>
      <c r="E574" s="38" t="s">
        <v>680</v>
      </c>
      <c r="F574" s="39">
        <v>5000</v>
      </c>
      <c r="G574" s="40">
        <v>0</v>
      </c>
      <c r="H574" s="41">
        <f t="shared" si="24"/>
        <v>-5000</v>
      </c>
      <c r="I574" s="42">
        <v>4900</v>
      </c>
    </row>
    <row r="575" spans="1:9" x14ac:dyDescent="0.35">
      <c r="B575" s="65" t="s">
        <v>169</v>
      </c>
      <c r="C575" s="65" t="s">
        <v>426</v>
      </c>
      <c r="D575" s="65" t="s">
        <v>115</v>
      </c>
      <c r="E575" s="38" t="s">
        <v>681</v>
      </c>
      <c r="F575" s="39">
        <v>7000</v>
      </c>
      <c r="G575" s="40">
        <v>0</v>
      </c>
      <c r="H575" s="41">
        <f t="shared" si="24"/>
        <v>-7000</v>
      </c>
      <c r="I575" s="42">
        <v>6860</v>
      </c>
    </row>
    <row r="576" spans="1:9" x14ac:dyDescent="0.35">
      <c r="B576" s="65" t="s">
        <v>169</v>
      </c>
      <c r="C576" s="65" t="s">
        <v>426</v>
      </c>
      <c r="D576" s="65" t="s">
        <v>10</v>
      </c>
      <c r="E576" s="38" t="s">
        <v>682</v>
      </c>
      <c r="F576" s="39">
        <v>6000</v>
      </c>
      <c r="G576" s="40">
        <v>0</v>
      </c>
      <c r="H576" s="41">
        <f t="shared" si="24"/>
        <v>-6000</v>
      </c>
      <c r="I576" s="42">
        <v>5880</v>
      </c>
    </row>
    <row r="577" spans="1:9" x14ac:dyDescent="0.35">
      <c r="B577" s="65" t="s">
        <v>169</v>
      </c>
      <c r="C577" s="65" t="s">
        <v>426</v>
      </c>
      <c r="D577" s="65" t="s">
        <v>57</v>
      </c>
      <c r="E577" s="38" t="s">
        <v>425</v>
      </c>
      <c r="F577" s="39">
        <v>60000</v>
      </c>
      <c r="G577" s="40">
        <v>30000</v>
      </c>
      <c r="H577" s="41">
        <f t="shared" si="24"/>
        <v>-30000</v>
      </c>
      <c r="I577" s="42">
        <v>13947.45</v>
      </c>
    </row>
    <row r="578" spans="1:9" x14ac:dyDescent="0.35">
      <c r="B578" s="65" t="s">
        <v>169</v>
      </c>
      <c r="C578" s="65" t="s">
        <v>397</v>
      </c>
      <c r="D578" s="65" t="s">
        <v>736</v>
      </c>
      <c r="E578" s="38" t="s">
        <v>737</v>
      </c>
      <c r="F578" s="39">
        <v>0</v>
      </c>
      <c r="G578" s="40"/>
      <c r="H578" s="41">
        <f t="shared" si="24"/>
        <v>0</v>
      </c>
      <c r="I578" s="42">
        <v>71000</v>
      </c>
    </row>
    <row r="579" spans="1:9" x14ac:dyDescent="0.35">
      <c r="B579" s="65" t="s">
        <v>169</v>
      </c>
      <c r="C579" s="65" t="s">
        <v>177</v>
      </c>
      <c r="D579" s="65" t="s">
        <v>22</v>
      </c>
      <c r="E579" s="38" t="s">
        <v>877</v>
      </c>
      <c r="F579" s="39">
        <v>0</v>
      </c>
      <c r="G579" s="40"/>
      <c r="H579" s="41">
        <f t="shared" si="24"/>
        <v>0</v>
      </c>
      <c r="I579" s="42">
        <v>0</v>
      </c>
    </row>
    <row r="580" spans="1:9" x14ac:dyDescent="0.35">
      <c r="B580" s="65" t="s">
        <v>169</v>
      </c>
      <c r="C580" s="65" t="s">
        <v>168</v>
      </c>
      <c r="D580" s="65">
        <v>21300</v>
      </c>
      <c r="E580" s="38" t="s">
        <v>881</v>
      </c>
      <c r="F580" s="39">
        <v>0</v>
      </c>
      <c r="G580" s="40"/>
      <c r="H580" s="41">
        <f t="shared" si="24"/>
        <v>0</v>
      </c>
      <c r="I580" s="42">
        <v>0</v>
      </c>
    </row>
    <row r="581" spans="1:9" x14ac:dyDescent="0.35">
      <c r="B581" s="66" t="s">
        <v>169</v>
      </c>
      <c r="C581" s="66" t="s">
        <v>168</v>
      </c>
      <c r="D581" s="66" t="s">
        <v>87</v>
      </c>
      <c r="E581" s="43" t="s">
        <v>882</v>
      </c>
      <c r="F581" s="44">
        <v>0</v>
      </c>
      <c r="G581" s="45"/>
      <c r="H581" s="41">
        <f t="shared" si="24"/>
        <v>0</v>
      </c>
      <c r="I581" s="42">
        <v>0</v>
      </c>
    </row>
    <row r="582" spans="1:9" x14ac:dyDescent="0.35">
      <c r="B582" s="65" t="s">
        <v>169</v>
      </c>
      <c r="C582" s="65" t="s">
        <v>168</v>
      </c>
      <c r="D582" s="65" t="s">
        <v>64</v>
      </c>
      <c r="E582" s="38" t="s">
        <v>883</v>
      </c>
      <c r="F582" s="39">
        <v>43000</v>
      </c>
      <c r="G582" s="40"/>
      <c r="H582" s="41">
        <f t="shared" si="24"/>
        <v>-43000</v>
      </c>
      <c r="I582" s="42">
        <v>40338.68</v>
      </c>
    </row>
    <row r="583" spans="1:9" x14ac:dyDescent="0.35">
      <c r="B583" s="65" t="s">
        <v>169</v>
      </c>
      <c r="C583" s="65" t="s">
        <v>168</v>
      </c>
      <c r="D583" s="65" t="s">
        <v>8</v>
      </c>
      <c r="E583" s="38" t="s">
        <v>175</v>
      </c>
      <c r="F583" s="39"/>
      <c r="G583" s="40">
        <v>21500</v>
      </c>
      <c r="H583" s="41">
        <f t="shared" si="24"/>
        <v>21500</v>
      </c>
      <c r="I583" s="42"/>
    </row>
    <row r="584" spans="1:9" x14ac:dyDescent="0.35">
      <c r="B584" s="65" t="s">
        <v>169</v>
      </c>
      <c r="C584" s="65" t="s">
        <v>168</v>
      </c>
      <c r="D584" s="65" t="s">
        <v>61</v>
      </c>
      <c r="E584" s="38" t="s">
        <v>174</v>
      </c>
      <c r="F584" s="39"/>
      <c r="G584" s="40">
        <v>21500</v>
      </c>
      <c r="H584" s="41">
        <f t="shared" si="24"/>
        <v>21500</v>
      </c>
      <c r="I584" s="42"/>
    </row>
    <row r="585" spans="1:9" x14ac:dyDescent="0.35">
      <c r="B585" s="65" t="s">
        <v>169</v>
      </c>
      <c r="C585" s="65" t="s">
        <v>168</v>
      </c>
      <c r="D585" s="65" t="s">
        <v>173</v>
      </c>
      <c r="E585" s="38" t="s">
        <v>172</v>
      </c>
      <c r="F585" s="39"/>
      <c r="G585" s="40">
        <v>15000</v>
      </c>
      <c r="H585" s="41">
        <f t="shared" si="24"/>
        <v>15000</v>
      </c>
      <c r="I585" s="42"/>
    </row>
    <row r="586" spans="1:9" x14ac:dyDescent="0.35">
      <c r="B586" s="65" t="s">
        <v>169</v>
      </c>
      <c r="C586" s="65" t="s">
        <v>168</v>
      </c>
      <c r="D586" s="65" t="s">
        <v>189</v>
      </c>
      <c r="E586" s="38" t="s">
        <v>172</v>
      </c>
      <c r="F586" s="39">
        <v>15000</v>
      </c>
      <c r="G586" s="40"/>
      <c r="H586" s="41">
        <f t="shared" si="24"/>
        <v>-15000</v>
      </c>
      <c r="I586" s="42">
        <v>0</v>
      </c>
    </row>
    <row r="587" spans="1:9" x14ac:dyDescent="0.35">
      <c r="B587" s="65" t="s">
        <v>169</v>
      </c>
      <c r="C587" s="65" t="s">
        <v>168</v>
      </c>
      <c r="D587" s="65" t="s">
        <v>171</v>
      </c>
      <c r="E587" s="38" t="s">
        <v>170</v>
      </c>
      <c r="F587" s="39">
        <v>2000</v>
      </c>
      <c r="G587" s="40">
        <v>2000</v>
      </c>
      <c r="H587" s="41">
        <f t="shared" si="24"/>
        <v>0</v>
      </c>
      <c r="I587" s="42">
        <v>2000</v>
      </c>
    </row>
    <row r="588" spans="1:9" x14ac:dyDescent="0.35">
      <c r="B588" s="65" t="s">
        <v>169</v>
      </c>
      <c r="C588" s="65" t="s">
        <v>168</v>
      </c>
      <c r="D588" s="65" t="s">
        <v>167</v>
      </c>
      <c r="E588" s="38" t="s">
        <v>166</v>
      </c>
      <c r="F588" s="39">
        <v>2000</v>
      </c>
      <c r="G588" s="40">
        <v>2000</v>
      </c>
      <c r="H588" s="41">
        <f t="shared" si="24"/>
        <v>0</v>
      </c>
      <c r="I588" s="42">
        <v>2000</v>
      </c>
    </row>
    <row r="589" spans="1:9" ht="15" thickBot="1" x14ac:dyDescent="0.4">
      <c r="B589" s="65" t="s">
        <v>169</v>
      </c>
      <c r="C589" s="65" t="s">
        <v>168</v>
      </c>
      <c r="D589" s="65" t="s">
        <v>884</v>
      </c>
      <c r="E589" s="38" t="s">
        <v>885</v>
      </c>
      <c r="F589" s="39">
        <v>0</v>
      </c>
      <c r="G589" s="40"/>
      <c r="H589" s="41">
        <f t="shared" si="24"/>
        <v>0</v>
      </c>
      <c r="I589" s="42">
        <v>3420</v>
      </c>
    </row>
    <row r="590" spans="1:9" ht="15" thickBot="1" x14ac:dyDescent="0.4">
      <c r="B590" s="76" t="s">
        <v>571</v>
      </c>
      <c r="C590" s="77"/>
      <c r="D590" s="77"/>
      <c r="E590" s="78"/>
      <c r="F590" s="46">
        <f>SUM(F573:F589)</f>
        <v>142000</v>
      </c>
      <c r="G590" s="47">
        <f>SUM(G573:G589)</f>
        <v>92000</v>
      </c>
      <c r="I590"/>
    </row>
    <row r="591" spans="1:9" x14ac:dyDescent="0.35">
      <c r="A591" s="3"/>
      <c r="B591" s="68"/>
      <c r="D591" s="69"/>
      <c r="E591" s="4"/>
      <c r="F591"/>
      <c r="G591"/>
      <c r="I591"/>
    </row>
    <row r="592" spans="1:9" x14ac:dyDescent="0.35">
      <c r="B592" s="65" t="s">
        <v>299</v>
      </c>
      <c r="C592" s="65" t="s">
        <v>410</v>
      </c>
      <c r="D592" s="65">
        <v>22621</v>
      </c>
      <c r="E592" s="38" t="s">
        <v>705</v>
      </c>
      <c r="F592" s="39">
        <v>15000</v>
      </c>
      <c r="G592" s="40"/>
      <c r="H592" s="41">
        <f t="shared" ref="H592:H639" si="25">+G592-F592</f>
        <v>-15000</v>
      </c>
      <c r="I592" s="42">
        <v>0</v>
      </c>
    </row>
    <row r="593" spans="2:9" x14ac:dyDescent="0.35">
      <c r="B593" s="65" t="s">
        <v>299</v>
      </c>
      <c r="C593" s="65" t="s">
        <v>410</v>
      </c>
      <c r="D593" s="65">
        <v>48000</v>
      </c>
      <c r="E593" s="38" t="s">
        <v>708</v>
      </c>
      <c r="F593" s="39">
        <v>1000</v>
      </c>
      <c r="G593" s="40"/>
      <c r="H593" s="41">
        <f t="shared" si="25"/>
        <v>-1000</v>
      </c>
      <c r="I593" s="42">
        <v>0</v>
      </c>
    </row>
    <row r="594" spans="2:9" x14ac:dyDescent="0.35">
      <c r="B594" s="65" t="s">
        <v>299</v>
      </c>
      <c r="C594" s="65" t="s">
        <v>410</v>
      </c>
      <c r="D594" s="65" t="s">
        <v>117</v>
      </c>
      <c r="E594" s="38" t="s">
        <v>702</v>
      </c>
      <c r="F594" s="39"/>
      <c r="G594" s="40">
        <v>0</v>
      </c>
      <c r="H594" s="41">
        <f t="shared" si="25"/>
        <v>0</v>
      </c>
      <c r="I594" s="42"/>
    </row>
    <row r="595" spans="2:9" x14ac:dyDescent="0.35">
      <c r="B595" s="66" t="s">
        <v>299</v>
      </c>
      <c r="C595" s="66" t="s">
        <v>410</v>
      </c>
      <c r="D595" s="66" t="s">
        <v>115</v>
      </c>
      <c r="E595" s="43" t="s">
        <v>703</v>
      </c>
      <c r="F595" s="44"/>
      <c r="G595" s="45">
        <v>0</v>
      </c>
      <c r="H595" s="41">
        <f t="shared" si="25"/>
        <v>0</v>
      </c>
      <c r="I595" s="42"/>
    </row>
    <row r="596" spans="2:9" x14ac:dyDescent="0.35">
      <c r="B596" s="65" t="s">
        <v>299</v>
      </c>
      <c r="C596" s="65" t="s">
        <v>410</v>
      </c>
      <c r="D596" s="65" t="s">
        <v>10</v>
      </c>
      <c r="E596" s="38" t="s">
        <v>704</v>
      </c>
      <c r="F596" s="39"/>
      <c r="G596" s="40">
        <v>0</v>
      </c>
      <c r="H596" s="41">
        <f t="shared" si="25"/>
        <v>0</v>
      </c>
      <c r="I596" s="42"/>
    </row>
    <row r="597" spans="2:9" x14ac:dyDescent="0.35">
      <c r="B597" s="65" t="s">
        <v>299</v>
      </c>
      <c r="C597" s="65" t="s">
        <v>410</v>
      </c>
      <c r="D597" s="65" t="s">
        <v>144</v>
      </c>
      <c r="E597" s="38" t="s">
        <v>706</v>
      </c>
      <c r="F597" s="39">
        <v>0</v>
      </c>
      <c r="G597" s="40"/>
      <c r="H597" s="41">
        <f t="shared" si="25"/>
        <v>0</v>
      </c>
      <c r="I597" s="42">
        <v>1045.1400000000001</v>
      </c>
    </row>
    <row r="598" spans="2:9" x14ac:dyDescent="0.35">
      <c r="B598" s="65" t="s">
        <v>299</v>
      </c>
      <c r="C598" s="65" t="s">
        <v>410</v>
      </c>
      <c r="D598" s="65" t="s">
        <v>64</v>
      </c>
      <c r="E598" s="38" t="s">
        <v>409</v>
      </c>
      <c r="F598" s="39">
        <v>8000</v>
      </c>
      <c r="G598" s="40">
        <v>8000</v>
      </c>
      <c r="H598" s="41">
        <f t="shared" si="25"/>
        <v>0</v>
      </c>
      <c r="I598" s="42">
        <v>8519.2000000000007</v>
      </c>
    </row>
    <row r="599" spans="2:9" x14ac:dyDescent="0.35">
      <c r="B599" s="65" t="s">
        <v>299</v>
      </c>
      <c r="C599" s="65" t="s">
        <v>410</v>
      </c>
      <c r="D599" s="65" t="s">
        <v>404</v>
      </c>
      <c r="E599" s="38" t="s">
        <v>707</v>
      </c>
      <c r="F599" s="39">
        <v>140000</v>
      </c>
      <c r="G599" s="40"/>
      <c r="H599" s="41">
        <f t="shared" si="25"/>
        <v>-140000</v>
      </c>
      <c r="I599" s="42">
        <v>169077.83</v>
      </c>
    </row>
    <row r="600" spans="2:9" x14ac:dyDescent="0.35">
      <c r="B600" s="65" t="s">
        <v>299</v>
      </c>
      <c r="C600" s="65" t="s">
        <v>410</v>
      </c>
      <c r="D600" s="65" t="s">
        <v>270</v>
      </c>
      <c r="E600" s="38" t="s">
        <v>402</v>
      </c>
      <c r="F600" s="39">
        <v>0</v>
      </c>
      <c r="G600" s="40"/>
      <c r="H600" s="41">
        <f t="shared" si="25"/>
        <v>0</v>
      </c>
      <c r="I600" s="42">
        <v>7800</v>
      </c>
    </row>
    <row r="601" spans="2:9" x14ac:dyDescent="0.35">
      <c r="B601" s="65" t="s">
        <v>299</v>
      </c>
      <c r="C601" s="65" t="s">
        <v>397</v>
      </c>
      <c r="D601" s="65">
        <v>20300</v>
      </c>
      <c r="E601" s="38" t="s">
        <v>722</v>
      </c>
      <c r="F601" s="39">
        <v>0</v>
      </c>
      <c r="G601" s="40"/>
      <c r="H601" s="41">
        <f t="shared" si="25"/>
        <v>0</v>
      </c>
      <c r="I601" s="42">
        <v>0</v>
      </c>
    </row>
    <row r="602" spans="2:9" x14ac:dyDescent="0.35">
      <c r="B602" s="65" t="s">
        <v>299</v>
      </c>
      <c r="C602" s="65" t="s">
        <v>397</v>
      </c>
      <c r="D602" s="65">
        <v>21300</v>
      </c>
      <c r="E602" s="38" t="s">
        <v>723</v>
      </c>
      <c r="F602" s="39">
        <v>1000</v>
      </c>
      <c r="G602" s="40"/>
      <c r="H602" s="41">
        <f t="shared" si="25"/>
        <v>-1000</v>
      </c>
      <c r="I602" s="42">
        <v>57.79</v>
      </c>
    </row>
    <row r="603" spans="2:9" x14ac:dyDescent="0.35">
      <c r="B603" s="65" t="s">
        <v>299</v>
      </c>
      <c r="C603" s="65" t="s">
        <v>397</v>
      </c>
      <c r="D603" s="65">
        <v>21500</v>
      </c>
      <c r="E603" s="38" t="s">
        <v>724</v>
      </c>
      <c r="F603" s="39">
        <v>1000</v>
      </c>
      <c r="G603" s="40"/>
      <c r="H603" s="41">
        <f t="shared" si="25"/>
        <v>-1000</v>
      </c>
      <c r="I603" s="42">
        <v>0</v>
      </c>
    </row>
    <row r="604" spans="2:9" x14ac:dyDescent="0.35">
      <c r="B604" s="65" t="s">
        <v>299</v>
      </c>
      <c r="C604" s="65" t="s">
        <v>397</v>
      </c>
      <c r="D604" s="65">
        <v>22400</v>
      </c>
      <c r="E604" s="38" t="s">
        <v>731</v>
      </c>
      <c r="F604" s="39">
        <v>0</v>
      </c>
      <c r="G604" s="40"/>
      <c r="H604" s="41">
        <f t="shared" si="25"/>
        <v>0</v>
      </c>
      <c r="I604" s="42">
        <v>0</v>
      </c>
    </row>
    <row r="605" spans="2:9" x14ac:dyDescent="0.35">
      <c r="B605" s="65" t="s">
        <v>299</v>
      </c>
      <c r="C605" s="65" t="s">
        <v>397</v>
      </c>
      <c r="D605" s="65">
        <v>48100</v>
      </c>
      <c r="E605" s="38" t="s">
        <v>738</v>
      </c>
      <c r="F605" s="39">
        <v>0</v>
      </c>
      <c r="G605" s="40"/>
      <c r="H605" s="41">
        <f t="shared" si="25"/>
        <v>0</v>
      </c>
      <c r="I605" s="42">
        <v>0</v>
      </c>
    </row>
    <row r="606" spans="2:9" x14ac:dyDescent="0.35">
      <c r="B606" s="65" t="s">
        <v>299</v>
      </c>
      <c r="C606" s="65" t="s">
        <v>397</v>
      </c>
      <c r="D606" s="65" t="s">
        <v>117</v>
      </c>
      <c r="E606" s="38" t="s">
        <v>714</v>
      </c>
      <c r="F606" s="39">
        <v>11000</v>
      </c>
      <c r="G606" s="40"/>
      <c r="H606" s="41">
        <f t="shared" si="25"/>
        <v>-11000</v>
      </c>
      <c r="I606" s="42">
        <v>10780</v>
      </c>
    </row>
    <row r="607" spans="2:9" x14ac:dyDescent="0.35">
      <c r="B607" s="65" t="s">
        <v>299</v>
      </c>
      <c r="C607" s="65" t="s">
        <v>397</v>
      </c>
      <c r="D607" s="65" t="s">
        <v>117</v>
      </c>
      <c r="E607" s="38" t="s">
        <v>715</v>
      </c>
      <c r="F607" s="39"/>
      <c r="G607" s="40">
        <v>0</v>
      </c>
      <c r="H607" s="41">
        <f t="shared" si="25"/>
        <v>0</v>
      </c>
      <c r="I607" s="42"/>
    </row>
    <row r="608" spans="2:9" x14ac:dyDescent="0.35">
      <c r="B608" s="65" t="s">
        <v>299</v>
      </c>
      <c r="C608" s="65" t="s">
        <v>397</v>
      </c>
      <c r="D608" s="65" t="s">
        <v>115</v>
      </c>
      <c r="E608" s="38" t="s">
        <v>716</v>
      </c>
      <c r="F608" s="39">
        <v>20000</v>
      </c>
      <c r="G608" s="40"/>
      <c r="H608" s="41">
        <f t="shared" si="25"/>
        <v>-20000</v>
      </c>
      <c r="I608" s="42">
        <v>19600</v>
      </c>
    </row>
    <row r="609" spans="2:9" x14ac:dyDescent="0.35">
      <c r="B609" s="65" t="s">
        <v>299</v>
      </c>
      <c r="C609" s="65" t="s">
        <v>397</v>
      </c>
      <c r="D609" s="65" t="s">
        <v>115</v>
      </c>
      <c r="E609" s="38" t="s">
        <v>717</v>
      </c>
      <c r="F609" s="39"/>
      <c r="G609" s="40">
        <v>0</v>
      </c>
      <c r="H609" s="41">
        <f t="shared" si="25"/>
        <v>0</v>
      </c>
      <c r="I609" s="42"/>
    </row>
    <row r="610" spans="2:9" x14ac:dyDescent="0.35">
      <c r="B610" s="66" t="s">
        <v>299</v>
      </c>
      <c r="C610" s="66" t="s">
        <v>397</v>
      </c>
      <c r="D610" s="66" t="s">
        <v>10</v>
      </c>
      <c r="E610" s="43" t="s">
        <v>718</v>
      </c>
      <c r="F610" s="44">
        <v>11000</v>
      </c>
      <c r="G610" s="45"/>
      <c r="H610" s="41">
        <f t="shared" si="25"/>
        <v>-11000</v>
      </c>
      <c r="I610" s="42">
        <v>10780</v>
      </c>
    </row>
    <row r="611" spans="2:9" x14ac:dyDescent="0.35">
      <c r="B611" s="65" t="s">
        <v>299</v>
      </c>
      <c r="C611" s="65" t="s">
        <v>397</v>
      </c>
      <c r="D611" s="65" t="s">
        <v>10</v>
      </c>
      <c r="E611" s="38" t="s">
        <v>719</v>
      </c>
      <c r="F611" s="39"/>
      <c r="G611" s="40">
        <v>0</v>
      </c>
      <c r="H611" s="41">
        <f t="shared" si="25"/>
        <v>0</v>
      </c>
      <c r="I611" s="42"/>
    </row>
    <row r="612" spans="2:9" x14ac:dyDescent="0.35">
      <c r="B612" s="65" t="s">
        <v>299</v>
      </c>
      <c r="C612" s="65" t="s">
        <v>397</v>
      </c>
      <c r="D612" s="65" t="s">
        <v>89</v>
      </c>
      <c r="E612" s="38" t="s">
        <v>725</v>
      </c>
      <c r="F612" s="39">
        <v>8000</v>
      </c>
      <c r="G612" s="40"/>
      <c r="H612" s="41">
        <f t="shared" si="25"/>
        <v>-8000</v>
      </c>
      <c r="I612" s="42">
        <v>1112.5</v>
      </c>
    </row>
    <row r="613" spans="2:9" x14ac:dyDescent="0.35">
      <c r="B613" s="65" t="s">
        <v>299</v>
      </c>
      <c r="C613" s="65" t="s">
        <v>397</v>
      </c>
      <c r="D613" s="65" t="s">
        <v>87</v>
      </c>
      <c r="E613" s="38" t="s">
        <v>726</v>
      </c>
      <c r="F613" s="39">
        <v>2000</v>
      </c>
      <c r="G613" s="40"/>
      <c r="H613" s="41">
        <f t="shared" si="25"/>
        <v>-2000</v>
      </c>
      <c r="I613" s="42">
        <v>618.44000000000005</v>
      </c>
    </row>
    <row r="614" spans="2:9" x14ac:dyDescent="0.35">
      <c r="B614" s="65" t="s">
        <v>299</v>
      </c>
      <c r="C614" s="65" t="s">
        <v>397</v>
      </c>
      <c r="D614" s="65" t="s">
        <v>83</v>
      </c>
      <c r="E614" s="38" t="s">
        <v>727</v>
      </c>
      <c r="F614" s="39">
        <v>15000</v>
      </c>
      <c r="G614" s="40"/>
      <c r="H614" s="41">
        <f t="shared" si="25"/>
        <v>-15000</v>
      </c>
      <c r="I614" s="42">
        <v>0</v>
      </c>
    </row>
    <row r="615" spans="2:9" x14ac:dyDescent="0.35">
      <c r="B615" s="65" t="s">
        <v>299</v>
      </c>
      <c r="C615" s="65" t="s">
        <v>397</v>
      </c>
      <c r="D615" s="65" t="s">
        <v>81</v>
      </c>
      <c r="E615" s="38" t="s">
        <v>728</v>
      </c>
      <c r="F615" s="39">
        <v>0</v>
      </c>
      <c r="G615" s="40"/>
      <c r="H615" s="41">
        <f t="shared" si="25"/>
        <v>0</v>
      </c>
      <c r="I615" s="42">
        <v>0</v>
      </c>
    </row>
    <row r="616" spans="2:9" x14ac:dyDescent="0.35">
      <c r="B616" s="65" t="s">
        <v>299</v>
      </c>
      <c r="C616" s="65" t="s">
        <v>397</v>
      </c>
      <c r="D616" s="65" t="s">
        <v>251</v>
      </c>
      <c r="E616" s="38" t="s">
        <v>729</v>
      </c>
      <c r="F616" s="39">
        <v>1000</v>
      </c>
      <c r="G616" s="40"/>
      <c r="H616" s="41">
        <f t="shared" si="25"/>
        <v>-1000</v>
      </c>
      <c r="I616" s="42">
        <v>0</v>
      </c>
    </row>
    <row r="617" spans="2:9" x14ac:dyDescent="0.35">
      <c r="B617" s="65" t="s">
        <v>299</v>
      </c>
      <c r="C617" s="65" t="s">
        <v>397</v>
      </c>
      <c r="D617" s="65" t="s">
        <v>75</v>
      </c>
      <c r="E617" s="38" t="s">
        <v>730</v>
      </c>
      <c r="F617" s="39">
        <v>15000</v>
      </c>
      <c r="G617" s="40"/>
      <c r="H617" s="41">
        <f t="shared" si="25"/>
        <v>-15000</v>
      </c>
      <c r="I617" s="42">
        <v>0</v>
      </c>
    </row>
    <row r="618" spans="2:9" x14ac:dyDescent="0.35">
      <c r="B618" s="65" t="s">
        <v>299</v>
      </c>
      <c r="C618" s="65" t="s">
        <v>397</v>
      </c>
      <c r="D618" s="65" t="s">
        <v>328</v>
      </c>
      <c r="E618" s="38" t="s">
        <v>732</v>
      </c>
      <c r="F618" s="39">
        <v>1000</v>
      </c>
      <c r="G618" s="40"/>
      <c r="H618" s="41">
        <f t="shared" si="25"/>
        <v>-1000</v>
      </c>
      <c r="I618" s="42">
        <v>0</v>
      </c>
    </row>
    <row r="619" spans="2:9" x14ac:dyDescent="0.35">
      <c r="B619" s="65" t="s">
        <v>299</v>
      </c>
      <c r="C619" s="65" t="s">
        <v>397</v>
      </c>
      <c r="D619" s="65" t="s">
        <v>64</v>
      </c>
      <c r="E619" s="38" t="s">
        <v>406</v>
      </c>
      <c r="F619" s="39"/>
      <c r="G619" s="48">
        <v>10100</v>
      </c>
      <c r="H619" s="41">
        <f t="shared" si="25"/>
        <v>10100</v>
      </c>
      <c r="I619" s="42"/>
    </row>
    <row r="620" spans="2:9" x14ac:dyDescent="0.35">
      <c r="B620" s="65" t="s">
        <v>299</v>
      </c>
      <c r="C620" s="65" t="s">
        <v>397</v>
      </c>
      <c r="D620" s="65" t="s">
        <v>64</v>
      </c>
      <c r="E620" s="38" t="s">
        <v>733</v>
      </c>
      <c r="F620" s="39">
        <v>20000</v>
      </c>
      <c r="G620" s="40"/>
      <c r="H620" s="41">
        <f t="shared" si="25"/>
        <v>-20000</v>
      </c>
      <c r="I620" s="42">
        <v>6750</v>
      </c>
    </row>
    <row r="621" spans="2:9" x14ac:dyDescent="0.35">
      <c r="B621" s="65" t="s">
        <v>299</v>
      </c>
      <c r="C621" s="65" t="s">
        <v>397</v>
      </c>
      <c r="D621" s="65" t="s">
        <v>8</v>
      </c>
      <c r="E621" s="38" t="s">
        <v>734</v>
      </c>
      <c r="F621" s="39">
        <v>0</v>
      </c>
      <c r="G621" s="40"/>
      <c r="H621" s="41">
        <f t="shared" si="25"/>
        <v>0</v>
      </c>
      <c r="I621" s="42">
        <v>0</v>
      </c>
    </row>
    <row r="622" spans="2:9" x14ac:dyDescent="0.35">
      <c r="B622" s="65" t="s">
        <v>299</v>
      </c>
      <c r="C622" s="65" t="s">
        <v>397</v>
      </c>
      <c r="D622" s="65" t="s">
        <v>57</v>
      </c>
      <c r="E622" s="38" t="s">
        <v>735</v>
      </c>
      <c r="F622" s="39">
        <v>36000</v>
      </c>
      <c r="G622" s="40"/>
      <c r="H622" s="41">
        <f t="shared" si="25"/>
        <v>-36000</v>
      </c>
      <c r="I622" s="42">
        <v>0</v>
      </c>
    </row>
    <row r="623" spans="2:9" x14ac:dyDescent="0.35">
      <c r="B623" s="65" t="s">
        <v>299</v>
      </c>
      <c r="C623" s="65" t="s">
        <v>397</v>
      </c>
      <c r="D623" s="65" t="s">
        <v>404</v>
      </c>
      <c r="E623" s="38" t="s">
        <v>403</v>
      </c>
      <c r="F623" s="39"/>
      <c r="G623" s="40">
        <v>184714.58</v>
      </c>
      <c r="H623" s="41">
        <f t="shared" si="25"/>
        <v>184714.58</v>
      </c>
      <c r="I623" s="42"/>
    </row>
    <row r="624" spans="2:9" x14ac:dyDescent="0.35">
      <c r="B624" s="65" t="s">
        <v>299</v>
      </c>
      <c r="C624" s="65" t="s">
        <v>397</v>
      </c>
      <c r="D624" s="65" t="s">
        <v>270</v>
      </c>
      <c r="E624" s="38" t="s">
        <v>402</v>
      </c>
      <c r="F624" s="39"/>
      <c r="G624" s="40">
        <v>17000</v>
      </c>
      <c r="H624" s="41">
        <f t="shared" si="25"/>
        <v>17000</v>
      </c>
      <c r="I624" s="42"/>
    </row>
    <row r="625" spans="2:9" x14ac:dyDescent="0.35">
      <c r="B625" s="65" t="s">
        <v>299</v>
      </c>
      <c r="C625" s="65" t="s">
        <v>397</v>
      </c>
      <c r="D625" s="65" t="s">
        <v>268</v>
      </c>
      <c r="E625" s="38" t="s">
        <v>401</v>
      </c>
      <c r="F625" s="39"/>
      <c r="G625" s="40">
        <v>3000</v>
      </c>
      <c r="H625" s="41">
        <f t="shared" si="25"/>
        <v>3000</v>
      </c>
      <c r="I625" s="42"/>
    </row>
    <row r="626" spans="2:9" x14ac:dyDescent="0.35">
      <c r="B626" s="65" t="s">
        <v>299</v>
      </c>
      <c r="C626" s="65" t="s">
        <v>397</v>
      </c>
      <c r="D626" s="65" t="s">
        <v>266</v>
      </c>
      <c r="E626" s="38" t="s">
        <v>400</v>
      </c>
      <c r="F626" s="39"/>
      <c r="G626" s="40">
        <v>3000</v>
      </c>
      <c r="H626" s="41">
        <f t="shared" si="25"/>
        <v>3000</v>
      </c>
      <c r="I626" s="42"/>
    </row>
    <row r="627" spans="2:9" x14ac:dyDescent="0.35">
      <c r="B627" s="65" t="s">
        <v>299</v>
      </c>
      <c r="C627" s="65" t="s">
        <v>397</v>
      </c>
      <c r="D627" s="65" t="s">
        <v>263</v>
      </c>
      <c r="E627" s="38" t="s">
        <v>399</v>
      </c>
      <c r="F627" s="39"/>
      <c r="G627" s="40">
        <v>1000</v>
      </c>
      <c r="H627" s="41">
        <f t="shared" si="25"/>
        <v>1000</v>
      </c>
      <c r="I627" s="42"/>
    </row>
    <row r="628" spans="2:9" x14ac:dyDescent="0.35">
      <c r="B628" s="65" t="s">
        <v>299</v>
      </c>
      <c r="C628" s="65" t="s">
        <v>397</v>
      </c>
      <c r="D628" s="65" t="s">
        <v>41</v>
      </c>
      <c r="E628" s="38" t="s">
        <v>723</v>
      </c>
      <c r="F628" s="39">
        <v>1000</v>
      </c>
      <c r="G628" s="40"/>
      <c r="H628" s="41">
        <f t="shared" si="25"/>
        <v>-1000</v>
      </c>
      <c r="I628" s="42">
        <v>0</v>
      </c>
    </row>
    <row r="629" spans="2:9" x14ac:dyDescent="0.35">
      <c r="B629" s="65" t="s">
        <v>299</v>
      </c>
      <c r="C629" s="65" t="s">
        <v>397</v>
      </c>
      <c r="D629" s="65" t="s">
        <v>202</v>
      </c>
      <c r="E629" s="38" t="s">
        <v>739</v>
      </c>
      <c r="F629" s="39">
        <v>3000</v>
      </c>
      <c r="G629" s="40"/>
      <c r="H629" s="41">
        <f t="shared" si="25"/>
        <v>-3000</v>
      </c>
      <c r="I629" s="42">
        <v>1655.77</v>
      </c>
    </row>
    <row r="630" spans="2:9" x14ac:dyDescent="0.35">
      <c r="B630" s="65" t="s">
        <v>299</v>
      </c>
      <c r="C630" s="65" t="s">
        <v>740</v>
      </c>
      <c r="D630" s="65">
        <v>48100</v>
      </c>
      <c r="E630" s="38" t="s">
        <v>743</v>
      </c>
      <c r="F630" s="39">
        <v>1000</v>
      </c>
      <c r="G630" s="40"/>
      <c r="H630" s="41">
        <f t="shared" si="25"/>
        <v>-1000</v>
      </c>
      <c r="I630" s="42">
        <v>0</v>
      </c>
    </row>
    <row r="631" spans="2:9" x14ac:dyDescent="0.35">
      <c r="B631" s="65" t="s">
        <v>299</v>
      </c>
      <c r="C631" s="65" t="s">
        <v>740</v>
      </c>
      <c r="D631" s="65" t="s">
        <v>89</v>
      </c>
      <c r="E631" s="38" t="s">
        <v>741</v>
      </c>
      <c r="F631" s="39">
        <v>0</v>
      </c>
      <c r="G631" s="40"/>
      <c r="H631" s="41">
        <f t="shared" si="25"/>
        <v>0</v>
      </c>
      <c r="I631" s="42">
        <v>6833.17</v>
      </c>
    </row>
    <row r="632" spans="2:9" x14ac:dyDescent="0.35">
      <c r="B632" s="65" t="s">
        <v>299</v>
      </c>
      <c r="C632" s="65" t="s">
        <v>740</v>
      </c>
      <c r="D632" s="65" t="s">
        <v>64</v>
      </c>
      <c r="E632" s="38" t="s">
        <v>742</v>
      </c>
      <c r="F632" s="39">
        <v>13000</v>
      </c>
      <c r="G632" s="40"/>
      <c r="H632" s="41">
        <f t="shared" si="25"/>
        <v>-13000</v>
      </c>
      <c r="I632" s="42">
        <v>0</v>
      </c>
    </row>
    <row r="633" spans="2:9" x14ac:dyDescent="0.35">
      <c r="B633" s="66" t="s">
        <v>299</v>
      </c>
      <c r="C633" s="66" t="s">
        <v>744</v>
      </c>
      <c r="D633" s="66" t="s">
        <v>64</v>
      </c>
      <c r="E633" s="43" t="s">
        <v>745</v>
      </c>
      <c r="F633" s="44">
        <v>15000</v>
      </c>
      <c r="G633" s="45"/>
      <c r="H633" s="41">
        <f t="shared" si="25"/>
        <v>-15000</v>
      </c>
      <c r="I633" s="42">
        <v>33313.370000000003</v>
      </c>
    </row>
    <row r="634" spans="2:9" x14ac:dyDescent="0.35">
      <c r="B634" s="65" t="s">
        <v>299</v>
      </c>
      <c r="C634" s="65" t="s">
        <v>744</v>
      </c>
      <c r="D634" s="65" t="s">
        <v>316</v>
      </c>
      <c r="E634" s="38" t="s">
        <v>395</v>
      </c>
      <c r="F634" s="39"/>
      <c r="G634" s="40">
        <v>100000</v>
      </c>
      <c r="H634" s="41">
        <f t="shared" si="25"/>
        <v>100000</v>
      </c>
      <c r="I634" s="42"/>
    </row>
    <row r="635" spans="2:9" x14ac:dyDescent="0.35">
      <c r="B635" s="65" t="s">
        <v>299</v>
      </c>
      <c r="C635" s="65" t="s">
        <v>744</v>
      </c>
      <c r="D635" s="65" t="s">
        <v>746</v>
      </c>
      <c r="E635" s="38" t="s">
        <v>395</v>
      </c>
      <c r="F635" s="39">
        <v>100000</v>
      </c>
      <c r="G635" s="40"/>
      <c r="H635" s="41">
        <f t="shared" si="25"/>
        <v>-100000</v>
      </c>
      <c r="I635" s="42">
        <v>23500</v>
      </c>
    </row>
    <row r="636" spans="2:9" x14ac:dyDescent="0.35">
      <c r="B636" s="65" t="s">
        <v>299</v>
      </c>
      <c r="C636" s="65" t="s">
        <v>747</v>
      </c>
      <c r="D636" s="65" t="s">
        <v>64</v>
      </c>
      <c r="E636" s="38" t="s">
        <v>748</v>
      </c>
      <c r="F636" s="39">
        <v>3000</v>
      </c>
      <c r="G636" s="40"/>
      <c r="H636" s="41">
        <f t="shared" si="25"/>
        <v>-3000</v>
      </c>
      <c r="I636" s="42">
        <v>250</v>
      </c>
    </row>
    <row r="637" spans="2:9" x14ac:dyDescent="0.35">
      <c r="B637" s="65" t="s">
        <v>299</v>
      </c>
      <c r="C637" s="65" t="s">
        <v>264</v>
      </c>
      <c r="D637" s="65" t="s">
        <v>8</v>
      </c>
      <c r="E637" s="38" t="s">
        <v>301</v>
      </c>
      <c r="F637" s="39"/>
      <c r="G637" s="40">
        <v>14000</v>
      </c>
      <c r="H637" s="41">
        <f t="shared" si="25"/>
        <v>14000</v>
      </c>
      <c r="I637" s="42"/>
    </row>
    <row r="638" spans="2:9" x14ac:dyDescent="0.35">
      <c r="B638" s="65" t="s">
        <v>299</v>
      </c>
      <c r="C638" s="65" t="s">
        <v>264</v>
      </c>
      <c r="D638" s="65" t="s">
        <v>61</v>
      </c>
      <c r="E638" s="38" t="s">
        <v>300</v>
      </c>
      <c r="F638" s="39"/>
      <c r="G638" s="40">
        <v>3000</v>
      </c>
      <c r="H638" s="41">
        <f t="shared" si="25"/>
        <v>3000</v>
      </c>
      <c r="I638" s="42"/>
    </row>
    <row r="639" spans="2:9" ht="15" thickBot="1" x14ac:dyDescent="0.4">
      <c r="B639" s="65" t="s">
        <v>299</v>
      </c>
      <c r="C639" s="65" t="s">
        <v>264</v>
      </c>
      <c r="D639" s="65" t="s">
        <v>173</v>
      </c>
      <c r="E639" s="38" t="s">
        <v>298</v>
      </c>
      <c r="F639" s="39"/>
      <c r="G639" s="48">
        <v>28000</v>
      </c>
      <c r="H639" s="41">
        <f t="shared" si="25"/>
        <v>28000</v>
      </c>
      <c r="I639" s="42"/>
    </row>
    <row r="640" spans="2:9" ht="15" thickBot="1" x14ac:dyDescent="0.4">
      <c r="B640" s="76" t="s">
        <v>572</v>
      </c>
      <c r="C640" s="77"/>
      <c r="D640" s="77"/>
      <c r="E640" s="78"/>
      <c r="F640" s="46">
        <f>SUM(F592:F639)</f>
        <v>442000</v>
      </c>
      <c r="G640" s="47">
        <f>SUM(G592:G639)</f>
        <v>371814.57999999996</v>
      </c>
      <c r="I640"/>
    </row>
    <row r="641" spans="1:9" x14ac:dyDescent="0.35">
      <c r="A641" s="3"/>
      <c r="B641" s="68"/>
      <c r="D641" s="69"/>
      <c r="E641" s="4"/>
      <c r="F641"/>
      <c r="G641"/>
      <c r="I641"/>
    </row>
    <row r="642" spans="1:9" x14ac:dyDescent="0.35">
      <c r="B642" s="65" t="s">
        <v>200</v>
      </c>
      <c r="C642" s="65" t="s">
        <v>397</v>
      </c>
      <c r="D642" s="65" t="s">
        <v>41</v>
      </c>
      <c r="E642" s="38" t="s">
        <v>723</v>
      </c>
      <c r="F642" s="39">
        <v>0</v>
      </c>
      <c r="G642" s="40"/>
      <c r="H642" s="41">
        <f t="shared" ref="H642:H673" si="26">+G642-F642</f>
        <v>0</v>
      </c>
      <c r="I642" s="42">
        <v>0</v>
      </c>
    </row>
    <row r="643" spans="1:9" x14ac:dyDescent="0.35">
      <c r="B643" s="65" t="s">
        <v>200</v>
      </c>
      <c r="C643" s="65" t="s">
        <v>751</v>
      </c>
      <c r="D643" s="65" t="s">
        <v>61</v>
      </c>
      <c r="E643" s="38" t="s">
        <v>752</v>
      </c>
      <c r="F643" s="39">
        <v>50000</v>
      </c>
      <c r="G643" s="40"/>
      <c r="H643" s="41">
        <f t="shared" si="26"/>
        <v>-50000</v>
      </c>
      <c r="I643" s="42">
        <v>48788.27</v>
      </c>
    </row>
    <row r="644" spans="1:9" x14ac:dyDescent="0.35">
      <c r="B644" s="65" t="s">
        <v>200</v>
      </c>
      <c r="C644" s="65" t="s">
        <v>751</v>
      </c>
      <c r="D644" s="65" t="s">
        <v>270</v>
      </c>
      <c r="E644" s="38" t="s">
        <v>394</v>
      </c>
      <c r="F644" s="39"/>
      <c r="G644" s="40">
        <v>1500</v>
      </c>
      <c r="H644" s="41">
        <f t="shared" si="26"/>
        <v>1500</v>
      </c>
      <c r="I644" s="42"/>
    </row>
    <row r="645" spans="1:9" x14ac:dyDescent="0.35">
      <c r="B645" s="65" t="s">
        <v>200</v>
      </c>
      <c r="C645" s="65" t="s">
        <v>751</v>
      </c>
      <c r="D645" s="65" t="s">
        <v>270</v>
      </c>
      <c r="E645" s="38" t="s">
        <v>753</v>
      </c>
      <c r="F645" s="39">
        <v>3000</v>
      </c>
      <c r="G645" s="40"/>
      <c r="H645" s="41">
        <f t="shared" si="26"/>
        <v>-3000</v>
      </c>
      <c r="I645" s="42">
        <v>1500</v>
      </c>
    </row>
    <row r="646" spans="1:9" x14ac:dyDescent="0.35">
      <c r="B646" s="65" t="s">
        <v>200</v>
      </c>
      <c r="C646" s="65" t="s">
        <v>264</v>
      </c>
      <c r="D646" s="65" t="s">
        <v>297</v>
      </c>
      <c r="E646" s="38" t="s">
        <v>296</v>
      </c>
      <c r="F646" s="39"/>
      <c r="G646" s="40">
        <v>22169.96</v>
      </c>
      <c r="H646" s="41">
        <f t="shared" si="26"/>
        <v>22169.96</v>
      </c>
      <c r="I646" s="42"/>
    </row>
    <row r="647" spans="1:9" x14ac:dyDescent="0.35">
      <c r="B647" s="65" t="s">
        <v>200</v>
      </c>
      <c r="C647" s="65" t="s">
        <v>264</v>
      </c>
      <c r="D647" s="65" t="s">
        <v>53</v>
      </c>
      <c r="E647" s="38" t="s">
        <v>289</v>
      </c>
      <c r="F647" s="39"/>
      <c r="G647" s="40">
        <v>27830.04</v>
      </c>
      <c r="H647" s="41">
        <f t="shared" si="26"/>
        <v>27830.04</v>
      </c>
      <c r="I647" s="42"/>
    </row>
    <row r="648" spans="1:9" x14ac:dyDescent="0.35">
      <c r="B648" s="65" t="s">
        <v>200</v>
      </c>
      <c r="C648" s="65" t="s">
        <v>272</v>
      </c>
      <c r="D648" s="65" t="s">
        <v>8</v>
      </c>
      <c r="E648" s="38" t="s">
        <v>275</v>
      </c>
      <c r="F648" s="39">
        <v>100000</v>
      </c>
      <c r="G648" s="53">
        <f>120000-15004</f>
        <v>104996</v>
      </c>
      <c r="H648" s="41">
        <f t="shared" si="26"/>
        <v>4996</v>
      </c>
      <c r="I648" s="42">
        <v>32855.65</v>
      </c>
    </row>
    <row r="649" spans="1:9" x14ac:dyDescent="0.35">
      <c r="B649" s="65" t="s">
        <v>200</v>
      </c>
      <c r="C649" s="65" t="s">
        <v>272</v>
      </c>
      <c r="D649" s="65" t="s">
        <v>55</v>
      </c>
      <c r="E649" s="38" t="s">
        <v>274</v>
      </c>
      <c r="F649" s="39"/>
      <c r="G649" s="40">
        <v>32657.9</v>
      </c>
      <c r="H649" s="41">
        <f t="shared" si="26"/>
        <v>32657.9</v>
      </c>
      <c r="I649" s="42"/>
    </row>
    <row r="650" spans="1:9" x14ac:dyDescent="0.35">
      <c r="B650" s="65" t="s">
        <v>200</v>
      </c>
      <c r="C650" s="65" t="s">
        <v>272</v>
      </c>
      <c r="D650" s="65" t="s">
        <v>53</v>
      </c>
      <c r="E650" s="38" t="s">
        <v>271</v>
      </c>
      <c r="F650" s="39"/>
      <c r="G650" s="53">
        <f>5214.13+15004</f>
        <v>20218.13</v>
      </c>
      <c r="H650" s="41">
        <f t="shared" si="26"/>
        <v>20218.13</v>
      </c>
      <c r="I650" s="42"/>
    </row>
    <row r="651" spans="1:9" x14ac:dyDescent="0.35">
      <c r="B651" s="65" t="s">
        <v>200</v>
      </c>
      <c r="C651" s="65" t="s">
        <v>272</v>
      </c>
      <c r="D651" s="65" t="s">
        <v>242</v>
      </c>
      <c r="E651" s="38" t="s">
        <v>273</v>
      </c>
      <c r="F651" s="39"/>
      <c r="G651" s="40">
        <v>54147.5</v>
      </c>
      <c r="H651" s="41">
        <f t="shared" si="26"/>
        <v>54147.5</v>
      </c>
      <c r="I651" s="42"/>
    </row>
    <row r="652" spans="1:9" x14ac:dyDescent="0.35">
      <c r="B652" s="65" t="s">
        <v>200</v>
      </c>
      <c r="C652" s="65" t="s">
        <v>252</v>
      </c>
      <c r="D652" s="65" t="s">
        <v>20</v>
      </c>
      <c r="E652" s="38" t="s">
        <v>261</v>
      </c>
      <c r="F652" s="39">
        <v>10000</v>
      </c>
      <c r="G652" s="40">
        <v>28074</v>
      </c>
      <c r="H652" s="41">
        <f t="shared" si="26"/>
        <v>18074</v>
      </c>
      <c r="I652" s="42">
        <v>9800</v>
      </c>
    </row>
    <row r="653" spans="1:9" x14ac:dyDescent="0.35">
      <c r="B653" s="65" t="s">
        <v>200</v>
      </c>
      <c r="C653" s="65" t="s">
        <v>252</v>
      </c>
      <c r="D653" s="65" t="s">
        <v>18</v>
      </c>
      <c r="E653" s="38" t="s">
        <v>260</v>
      </c>
      <c r="F653" s="39">
        <v>1000</v>
      </c>
      <c r="G653" s="40">
        <v>4160.72</v>
      </c>
      <c r="H653" s="41">
        <f t="shared" si="26"/>
        <v>3160.7200000000003</v>
      </c>
      <c r="I653" s="42">
        <v>980</v>
      </c>
    </row>
    <row r="654" spans="1:9" x14ac:dyDescent="0.35">
      <c r="B654" s="65" t="s">
        <v>200</v>
      </c>
      <c r="C654" s="65" t="s">
        <v>252</v>
      </c>
      <c r="D654" s="65" t="s">
        <v>16</v>
      </c>
      <c r="E654" s="38" t="s">
        <v>259</v>
      </c>
      <c r="F654" s="39">
        <v>7000</v>
      </c>
      <c r="G654" s="40">
        <v>17817.939999999999</v>
      </c>
      <c r="H654" s="41">
        <f t="shared" si="26"/>
        <v>10817.939999999999</v>
      </c>
      <c r="I654" s="42">
        <v>6860</v>
      </c>
    </row>
    <row r="655" spans="1:9" x14ac:dyDescent="0.35">
      <c r="B655" s="65" t="s">
        <v>200</v>
      </c>
      <c r="C655" s="65" t="s">
        <v>252</v>
      </c>
      <c r="D655" s="65" t="s">
        <v>14</v>
      </c>
      <c r="E655" s="38" t="s">
        <v>258</v>
      </c>
      <c r="F655" s="39">
        <v>1000</v>
      </c>
      <c r="G655" s="40">
        <v>39142.6</v>
      </c>
      <c r="H655" s="41">
        <f t="shared" si="26"/>
        <v>38142.6</v>
      </c>
      <c r="I655" s="42">
        <v>980</v>
      </c>
    </row>
    <row r="656" spans="1:9" x14ac:dyDescent="0.35">
      <c r="B656" s="65" t="s">
        <v>200</v>
      </c>
      <c r="C656" s="65" t="s">
        <v>252</v>
      </c>
      <c r="D656" s="65" t="s">
        <v>117</v>
      </c>
      <c r="E656" s="38" t="s">
        <v>257</v>
      </c>
      <c r="F656" s="39">
        <v>150000</v>
      </c>
      <c r="G656" s="40">
        <v>35533.82</v>
      </c>
      <c r="H656" s="41">
        <f t="shared" si="26"/>
        <v>-114466.18</v>
      </c>
      <c r="I656" s="42">
        <v>147000</v>
      </c>
    </row>
    <row r="657" spans="2:9" x14ac:dyDescent="0.35">
      <c r="B657" s="65" t="s">
        <v>200</v>
      </c>
      <c r="C657" s="65" t="s">
        <v>252</v>
      </c>
      <c r="D657" s="65" t="s">
        <v>115</v>
      </c>
      <c r="E657" s="38" t="s">
        <v>256</v>
      </c>
      <c r="F657" s="39">
        <v>272000</v>
      </c>
      <c r="G657" s="40">
        <v>65850.210000000006</v>
      </c>
      <c r="H657" s="41">
        <f t="shared" si="26"/>
        <v>-206149.78999999998</v>
      </c>
      <c r="I657" s="42">
        <v>266560</v>
      </c>
    </row>
    <row r="658" spans="2:9" x14ac:dyDescent="0.35">
      <c r="B658" s="65" t="s">
        <v>200</v>
      </c>
      <c r="C658" s="65" t="s">
        <v>252</v>
      </c>
      <c r="D658" s="65" t="s">
        <v>12</v>
      </c>
      <c r="E658" s="38" t="s">
        <v>255</v>
      </c>
      <c r="F658" s="39">
        <v>10000</v>
      </c>
      <c r="G658" s="40">
        <v>5000</v>
      </c>
      <c r="H658" s="41">
        <f t="shared" si="26"/>
        <v>-5000</v>
      </c>
      <c r="I658" s="42">
        <v>9800</v>
      </c>
    </row>
    <row r="659" spans="2:9" x14ac:dyDescent="0.35">
      <c r="B659" s="65" t="s">
        <v>200</v>
      </c>
      <c r="C659" s="65" t="s">
        <v>252</v>
      </c>
      <c r="D659" s="65" t="s">
        <v>10</v>
      </c>
      <c r="E659" s="38" t="s">
        <v>254</v>
      </c>
      <c r="F659" s="39">
        <v>106000</v>
      </c>
      <c r="G659" s="40">
        <v>64515.962940000005</v>
      </c>
      <c r="H659" s="41">
        <f t="shared" si="26"/>
        <v>-41484.037059999995</v>
      </c>
      <c r="I659" s="42">
        <v>103880</v>
      </c>
    </row>
    <row r="660" spans="2:9" x14ac:dyDescent="0.35">
      <c r="B660" s="65" t="s">
        <v>200</v>
      </c>
      <c r="C660" s="65" t="s">
        <v>252</v>
      </c>
      <c r="D660" s="65" t="s">
        <v>89</v>
      </c>
      <c r="E660" s="38" t="s">
        <v>842</v>
      </c>
      <c r="F660" s="39">
        <v>1000</v>
      </c>
      <c r="G660" s="40"/>
      <c r="H660" s="41">
        <f t="shared" si="26"/>
        <v>-1000</v>
      </c>
      <c r="I660" s="42">
        <v>642.32000000000005</v>
      </c>
    </row>
    <row r="661" spans="2:9" x14ac:dyDescent="0.35">
      <c r="B661" s="65" t="s">
        <v>200</v>
      </c>
      <c r="C661" s="65" t="s">
        <v>252</v>
      </c>
      <c r="D661" s="65" t="s">
        <v>87</v>
      </c>
      <c r="E661" s="38" t="s">
        <v>843</v>
      </c>
      <c r="F661" s="39">
        <v>4000</v>
      </c>
      <c r="G661" s="40"/>
      <c r="H661" s="41">
        <f t="shared" si="26"/>
        <v>-4000</v>
      </c>
      <c r="I661" s="42">
        <v>0</v>
      </c>
    </row>
    <row r="662" spans="2:9" x14ac:dyDescent="0.35">
      <c r="B662" s="65" t="s">
        <v>200</v>
      </c>
      <c r="C662" s="65" t="s">
        <v>252</v>
      </c>
      <c r="D662" s="65" t="s">
        <v>83</v>
      </c>
      <c r="E662" s="38" t="s">
        <v>253</v>
      </c>
      <c r="F662" s="39"/>
      <c r="G662" s="40">
        <v>1264.45</v>
      </c>
      <c r="H662" s="41">
        <f t="shared" si="26"/>
        <v>1264.45</v>
      </c>
      <c r="I662" s="42"/>
    </row>
    <row r="663" spans="2:9" x14ac:dyDescent="0.35">
      <c r="B663" s="65" t="s">
        <v>200</v>
      </c>
      <c r="C663" s="65" t="s">
        <v>252</v>
      </c>
      <c r="D663" s="65" t="s">
        <v>251</v>
      </c>
      <c r="E663" s="38" t="s">
        <v>250</v>
      </c>
      <c r="F663" s="39">
        <v>4000</v>
      </c>
      <c r="G663" s="40">
        <v>4000</v>
      </c>
      <c r="H663" s="41">
        <f t="shared" si="26"/>
        <v>0</v>
      </c>
      <c r="I663" s="42">
        <v>3909.66</v>
      </c>
    </row>
    <row r="664" spans="2:9" x14ac:dyDescent="0.35">
      <c r="B664" s="65" t="s">
        <v>200</v>
      </c>
      <c r="C664" s="65" t="s">
        <v>221</v>
      </c>
      <c r="D664" s="65">
        <v>22400</v>
      </c>
      <c r="E664" s="38" t="s">
        <v>246</v>
      </c>
      <c r="F664" s="39">
        <v>22000</v>
      </c>
      <c r="G664" s="40"/>
      <c r="H664" s="41">
        <f t="shared" si="26"/>
        <v>-22000</v>
      </c>
      <c r="I664" s="42">
        <v>19315.28</v>
      </c>
    </row>
    <row r="665" spans="2:9" x14ac:dyDescent="0.35">
      <c r="B665" s="65" t="s">
        <v>200</v>
      </c>
      <c r="C665" s="65" t="s">
        <v>221</v>
      </c>
      <c r="D665" s="65">
        <v>48100</v>
      </c>
      <c r="E665" s="38" t="s">
        <v>851</v>
      </c>
      <c r="F665" s="39">
        <v>15000</v>
      </c>
      <c r="G665" s="40"/>
      <c r="H665" s="41">
        <f t="shared" si="26"/>
        <v>-15000</v>
      </c>
      <c r="I665" s="42">
        <v>0</v>
      </c>
    </row>
    <row r="666" spans="2:9" x14ac:dyDescent="0.35">
      <c r="B666" s="65" t="s">
        <v>200</v>
      </c>
      <c r="C666" s="65" t="s">
        <v>221</v>
      </c>
      <c r="D666" s="65" t="s">
        <v>249</v>
      </c>
      <c r="E666" s="38" t="s">
        <v>248</v>
      </c>
      <c r="F666" s="39">
        <v>47000</v>
      </c>
      <c r="G666" s="40">
        <v>100</v>
      </c>
      <c r="H666" s="41">
        <f t="shared" si="26"/>
        <v>-46900</v>
      </c>
      <c r="I666" s="42">
        <v>46060</v>
      </c>
    </row>
    <row r="667" spans="2:9" x14ac:dyDescent="0.35">
      <c r="B667" s="65" t="s">
        <v>200</v>
      </c>
      <c r="C667" s="65" t="s">
        <v>221</v>
      </c>
      <c r="D667" s="65" t="s">
        <v>10</v>
      </c>
      <c r="E667" s="38" t="s">
        <v>247</v>
      </c>
      <c r="F667" s="39">
        <v>4000</v>
      </c>
      <c r="G667" s="40">
        <v>100</v>
      </c>
      <c r="H667" s="41">
        <f t="shared" si="26"/>
        <v>-3900</v>
      </c>
      <c r="I667" s="42">
        <v>3920</v>
      </c>
    </row>
    <row r="668" spans="2:9" x14ac:dyDescent="0.35">
      <c r="B668" s="65" t="s">
        <v>200</v>
      </c>
      <c r="C668" s="65" t="s">
        <v>221</v>
      </c>
      <c r="D668" s="65" t="s">
        <v>70</v>
      </c>
      <c r="E668" s="38" t="s">
        <v>246</v>
      </c>
      <c r="F668" s="39"/>
      <c r="G668" s="40">
        <v>19702</v>
      </c>
      <c r="H668" s="41">
        <f t="shared" si="26"/>
        <v>19702</v>
      </c>
      <c r="I668" s="42"/>
    </row>
    <row r="669" spans="2:9" x14ac:dyDescent="0.35">
      <c r="B669" s="65" t="s">
        <v>200</v>
      </c>
      <c r="C669" s="65" t="s">
        <v>221</v>
      </c>
      <c r="D669" s="65" t="s">
        <v>28</v>
      </c>
      <c r="E669" s="38" t="s">
        <v>844</v>
      </c>
      <c r="F669" s="39">
        <v>18000</v>
      </c>
      <c r="G669" s="40"/>
      <c r="H669" s="41">
        <f t="shared" si="26"/>
        <v>-18000</v>
      </c>
      <c r="I669" s="42">
        <v>3379.48</v>
      </c>
    </row>
    <row r="670" spans="2:9" x14ac:dyDescent="0.35">
      <c r="B670" s="65" t="s">
        <v>200</v>
      </c>
      <c r="C670" s="65" t="s">
        <v>221</v>
      </c>
      <c r="D670" s="65" t="s">
        <v>8</v>
      </c>
      <c r="E670" s="38" t="s">
        <v>245</v>
      </c>
      <c r="F670" s="39"/>
      <c r="G670" s="48">
        <v>18000</v>
      </c>
      <c r="H670" s="41">
        <f t="shared" si="26"/>
        <v>18000</v>
      </c>
      <c r="I670" s="42"/>
    </row>
    <row r="671" spans="2:9" x14ac:dyDescent="0.35">
      <c r="B671" s="65" t="s">
        <v>200</v>
      </c>
      <c r="C671" s="65" t="s">
        <v>221</v>
      </c>
      <c r="D671" s="65" t="s">
        <v>845</v>
      </c>
      <c r="E671" s="38" t="s">
        <v>846</v>
      </c>
      <c r="F671" s="39">
        <v>12500</v>
      </c>
      <c r="G671" s="40"/>
      <c r="H671" s="41">
        <f t="shared" si="26"/>
        <v>-12500</v>
      </c>
      <c r="I671" s="42">
        <v>16076.03</v>
      </c>
    </row>
    <row r="672" spans="2:9" x14ac:dyDescent="0.35">
      <c r="B672" s="65" t="s">
        <v>200</v>
      </c>
      <c r="C672" s="65" t="s">
        <v>221</v>
      </c>
      <c r="D672" s="65" t="s">
        <v>847</v>
      </c>
      <c r="E672" s="38" t="s">
        <v>848</v>
      </c>
      <c r="F672" s="39">
        <v>1000</v>
      </c>
      <c r="G672" s="40"/>
      <c r="H672" s="41">
        <f t="shared" si="26"/>
        <v>-1000</v>
      </c>
      <c r="I672" s="42">
        <v>150.04</v>
      </c>
    </row>
    <row r="673" spans="2:9" x14ac:dyDescent="0.35">
      <c r="B673" s="65" t="s">
        <v>200</v>
      </c>
      <c r="C673" s="65" t="s">
        <v>221</v>
      </c>
      <c r="D673" s="65" t="s">
        <v>57</v>
      </c>
      <c r="E673" s="38" t="s">
        <v>244</v>
      </c>
      <c r="F673" s="39">
        <v>195000</v>
      </c>
      <c r="G673" s="40">
        <v>190689.24</v>
      </c>
      <c r="H673" s="41">
        <f t="shared" si="26"/>
        <v>-4310.7600000000093</v>
      </c>
      <c r="I673" s="42">
        <v>190861.44</v>
      </c>
    </row>
    <row r="674" spans="2:9" x14ac:dyDescent="0.35">
      <c r="B674" s="65" t="s">
        <v>200</v>
      </c>
      <c r="C674" s="65" t="s">
        <v>221</v>
      </c>
      <c r="D674" s="65" t="s">
        <v>55</v>
      </c>
      <c r="E674" s="38" t="s">
        <v>243</v>
      </c>
      <c r="F674" s="39">
        <v>40000</v>
      </c>
      <c r="G674" s="40">
        <v>39291.120000000003</v>
      </c>
      <c r="H674" s="41">
        <f t="shared" ref="H674:H706" si="27">+G674-F674</f>
        <v>-708.87999999999738</v>
      </c>
      <c r="I674" s="42">
        <v>36326.550000000003</v>
      </c>
    </row>
    <row r="675" spans="2:9" x14ac:dyDescent="0.35">
      <c r="B675" s="65" t="s">
        <v>200</v>
      </c>
      <c r="C675" s="65" t="s">
        <v>221</v>
      </c>
      <c r="D675" s="65" t="s">
        <v>53</v>
      </c>
      <c r="E675" s="38" t="s">
        <v>849</v>
      </c>
      <c r="F675" s="39">
        <v>115000</v>
      </c>
      <c r="G675" s="40"/>
      <c r="H675" s="41">
        <f t="shared" si="27"/>
        <v>-115000</v>
      </c>
      <c r="I675" s="42">
        <v>77241.5</v>
      </c>
    </row>
    <row r="676" spans="2:9" x14ac:dyDescent="0.35">
      <c r="B676" s="65" t="s">
        <v>200</v>
      </c>
      <c r="C676" s="65" t="s">
        <v>221</v>
      </c>
      <c r="D676" s="65" t="s">
        <v>242</v>
      </c>
      <c r="E676" s="38" t="s">
        <v>241</v>
      </c>
      <c r="F676" s="39"/>
      <c r="G676" s="40">
        <v>27935.52</v>
      </c>
      <c r="H676" s="41">
        <f t="shared" si="27"/>
        <v>27935.52</v>
      </c>
      <c r="I676" s="42"/>
    </row>
    <row r="677" spans="2:9" x14ac:dyDescent="0.35">
      <c r="B677" s="65" t="s">
        <v>200</v>
      </c>
      <c r="C677" s="65" t="s">
        <v>221</v>
      </c>
      <c r="D677" s="65" t="s">
        <v>240</v>
      </c>
      <c r="E677" s="38" t="s">
        <v>239</v>
      </c>
      <c r="F677" s="39">
        <v>45000</v>
      </c>
      <c r="G677" s="40">
        <v>42108</v>
      </c>
      <c r="H677" s="41">
        <f t="shared" si="27"/>
        <v>-2892</v>
      </c>
      <c r="I677" s="42">
        <v>38599</v>
      </c>
    </row>
    <row r="678" spans="2:9" x14ac:dyDescent="0.35">
      <c r="B678" s="65" t="s">
        <v>200</v>
      </c>
      <c r="C678" s="65" t="s">
        <v>221</v>
      </c>
      <c r="D678" s="65" t="s">
        <v>238</v>
      </c>
      <c r="E678" s="38" t="s">
        <v>237</v>
      </c>
      <c r="F678" s="39">
        <v>175000</v>
      </c>
      <c r="G678" s="40">
        <v>175000</v>
      </c>
      <c r="H678" s="41">
        <f t="shared" si="27"/>
        <v>0</v>
      </c>
      <c r="I678" s="42">
        <v>60924</v>
      </c>
    </row>
    <row r="679" spans="2:9" x14ac:dyDescent="0.35">
      <c r="B679" s="65" t="s">
        <v>200</v>
      </c>
      <c r="C679" s="65" t="s">
        <v>221</v>
      </c>
      <c r="D679" s="65" t="s">
        <v>236</v>
      </c>
      <c r="E679" s="38" t="s">
        <v>235</v>
      </c>
      <c r="F679" s="39">
        <v>30000</v>
      </c>
      <c r="G679" s="40">
        <v>14520</v>
      </c>
      <c r="H679" s="41">
        <f t="shared" si="27"/>
        <v>-15480</v>
      </c>
      <c r="I679" s="42">
        <v>19561.7</v>
      </c>
    </row>
    <row r="680" spans="2:9" x14ac:dyDescent="0.35">
      <c r="B680" s="65" t="s">
        <v>200</v>
      </c>
      <c r="C680" s="65" t="s">
        <v>221</v>
      </c>
      <c r="D680" s="65" t="s">
        <v>234</v>
      </c>
      <c r="E680" s="38" t="s">
        <v>233</v>
      </c>
      <c r="F680" s="39"/>
      <c r="G680" s="40">
        <v>28714.68</v>
      </c>
      <c r="H680" s="41">
        <f t="shared" si="27"/>
        <v>28714.68</v>
      </c>
      <c r="I680" s="42"/>
    </row>
    <row r="681" spans="2:9" x14ac:dyDescent="0.35">
      <c r="B681" s="65" t="s">
        <v>200</v>
      </c>
      <c r="C681" s="65" t="s">
        <v>221</v>
      </c>
      <c r="D681" s="65" t="s">
        <v>232</v>
      </c>
      <c r="E681" s="38" t="s">
        <v>231</v>
      </c>
      <c r="F681" s="39"/>
      <c r="G681" s="40">
        <v>14366.04</v>
      </c>
      <c r="H681" s="41">
        <f t="shared" si="27"/>
        <v>14366.04</v>
      </c>
      <c r="I681" s="42"/>
    </row>
    <row r="682" spans="2:9" x14ac:dyDescent="0.35">
      <c r="B682" s="65" t="s">
        <v>200</v>
      </c>
      <c r="C682" s="65" t="s">
        <v>221</v>
      </c>
      <c r="D682" s="65" t="s">
        <v>230</v>
      </c>
      <c r="E682" s="38" t="s">
        <v>229</v>
      </c>
      <c r="F682" s="39"/>
      <c r="G682" s="40">
        <v>14868.48</v>
      </c>
      <c r="H682" s="41">
        <f t="shared" si="27"/>
        <v>14868.48</v>
      </c>
      <c r="I682" s="42"/>
    </row>
    <row r="683" spans="2:9" x14ac:dyDescent="0.35">
      <c r="B683" s="65" t="s">
        <v>200</v>
      </c>
      <c r="C683" s="65" t="s">
        <v>221</v>
      </c>
      <c r="D683" s="65" t="s">
        <v>228</v>
      </c>
      <c r="E683" s="38" t="s">
        <v>227</v>
      </c>
      <c r="F683" s="39"/>
      <c r="G683" s="40">
        <v>12500</v>
      </c>
      <c r="H683" s="41">
        <f t="shared" si="27"/>
        <v>12500</v>
      </c>
      <c r="I683" s="42"/>
    </row>
    <row r="684" spans="2:9" x14ac:dyDescent="0.35">
      <c r="B684" s="65" t="s">
        <v>200</v>
      </c>
      <c r="C684" s="65" t="s">
        <v>221</v>
      </c>
      <c r="D684" s="65" t="s">
        <v>226</v>
      </c>
      <c r="E684" s="38" t="s">
        <v>225</v>
      </c>
      <c r="F684" s="39"/>
      <c r="G684" s="40">
        <v>7724.64</v>
      </c>
      <c r="H684" s="41">
        <f t="shared" si="27"/>
        <v>7724.64</v>
      </c>
      <c r="I684" s="42"/>
    </row>
    <row r="685" spans="2:9" x14ac:dyDescent="0.35">
      <c r="B685" s="65" t="s">
        <v>200</v>
      </c>
      <c r="C685" s="65" t="s">
        <v>221</v>
      </c>
      <c r="D685" s="65" t="s">
        <v>270</v>
      </c>
      <c r="E685" s="38" t="s">
        <v>850</v>
      </c>
      <c r="F685" s="39">
        <v>0</v>
      </c>
      <c r="G685" s="40"/>
      <c r="H685" s="41">
        <f t="shared" si="27"/>
        <v>0</v>
      </c>
      <c r="I685" s="42">
        <v>1000</v>
      </c>
    </row>
    <row r="686" spans="2:9" x14ac:dyDescent="0.35">
      <c r="B686" s="65" t="s">
        <v>200</v>
      </c>
      <c r="C686" s="65" t="s">
        <v>221</v>
      </c>
      <c r="D686" s="67" t="s">
        <v>270</v>
      </c>
      <c r="E686" s="74" t="s">
        <v>965</v>
      </c>
      <c r="F686" s="75">
        <v>0</v>
      </c>
      <c r="G686" s="40">
        <v>1000</v>
      </c>
      <c r="H686" s="41"/>
      <c r="I686" s="42"/>
    </row>
    <row r="687" spans="2:9" x14ac:dyDescent="0.35">
      <c r="B687" s="65" t="s">
        <v>200</v>
      </c>
      <c r="C687" s="65" t="s">
        <v>221</v>
      </c>
      <c r="D687" s="65" t="s">
        <v>224</v>
      </c>
      <c r="E687" s="38" t="s">
        <v>223</v>
      </c>
      <c r="F687" s="39"/>
      <c r="G687" s="40">
        <v>8000</v>
      </c>
      <c r="H687" s="41">
        <f t="shared" si="27"/>
        <v>8000</v>
      </c>
      <c r="I687" s="42"/>
    </row>
    <row r="688" spans="2:9" x14ac:dyDescent="0.35">
      <c r="B688" s="65" t="s">
        <v>200</v>
      </c>
      <c r="C688" s="65" t="s">
        <v>221</v>
      </c>
      <c r="D688" s="65" t="s">
        <v>852</v>
      </c>
      <c r="E688" s="38" t="s">
        <v>853</v>
      </c>
      <c r="F688" s="39">
        <v>2000</v>
      </c>
      <c r="G688" s="40"/>
      <c r="H688" s="41">
        <f t="shared" si="27"/>
        <v>-2000</v>
      </c>
      <c r="I688" s="42">
        <v>0</v>
      </c>
    </row>
    <row r="689" spans="2:9" x14ac:dyDescent="0.35">
      <c r="B689" s="65" t="s">
        <v>200</v>
      </c>
      <c r="C689" s="65" t="s">
        <v>221</v>
      </c>
      <c r="D689" s="65" t="s">
        <v>171</v>
      </c>
      <c r="E689" s="38" t="s">
        <v>222</v>
      </c>
      <c r="F689" s="39">
        <v>59000</v>
      </c>
      <c r="G689" s="40">
        <v>59000</v>
      </c>
      <c r="H689" s="41">
        <f t="shared" si="27"/>
        <v>0</v>
      </c>
      <c r="I689" s="42">
        <v>59000</v>
      </c>
    </row>
    <row r="690" spans="2:9" x14ac:dyDescent="0.35">
      <c r="B690" s="65" t="s">
        <v>200</v>
      </c>
      <c r="C690" s="65" t="s">
        <v>221</v>
      </c>
      <c r="D690" s="65" t="s">
        <v>167</v>
      </c>
      <c r="E690" s="38" t="s">
        <v>220</v>
      </c>
      <c r="F690" s="39">
        <v>12000</v>
      </c>
      <c r="G690" s="40">
        <v>12000</v>
      </c>
      <c r="H690" s="41">
        <f t="shared" si="27"/>
        <v>0</v>
      </c>
      <c r="I690" s="42">
        <v>9000</v>
      </c>
    </row>
    <row r="691" spans="2:9" x14ac:dyDescent="0.35">
      <c r="B691" s="65" t="s">
        <v>200</v>
      </c>
      <c r="C691" s="65" t="s">
        <v>199</v>
      </c>
      <c r="D691" s="65">
        <v>21000</v>
      </c>
      <c r="E691" s="38" t="s">
        <v>855</v>
      </c>
      <c r="F691" s="39">
        <v>3000</v>
      </c>
      <c r="G691" s="40"/>
      <c r="H691" s="41">
        <f t="shared" si="27"/>
        <v>-3000</v>
      </c>
      <c r="I691" s="42">
        <v>208.17</v>
      </c>
    </row>
    <row r="692" spans="2:9" x14ac:dyDescent="0.35">
      <c r="B692" s="65" t="s">
        <v>200</v>
      </c>
      <c r="C692" s="65" t="s">
        <v>199</v>
      </c>
      <c r="D692" s="65">
        <v>21300</v>
      </c>
      <c r="E692" s="38" t="s">
        <v>856</v>
      </c>
      <c r="F692" s="39">
        <v>30000</v>
      </c>
      <c r="G692" s="40"/>
      <c r="H692" s="41">
        <f t="shared" si="27"/>
        <v>-30000</v>
      </c>
      <c r="I692" s="42">
        <v>42344.85</v>
      </c>
    </row>
    <row r="693" spans="2:9" x14ac:dyDescent="0.35">
      <c r="B693" s="65" t="s">
        <v>200</v>
      </c>
      <c r="C693" s="65" t="s">
        <v>199</v>
      </c>
      <c r="D693" s="65">
        <v>21600</v>
      </c>
      <c r="E693" s="38" t="s">
        <v>857</v>
      </c>
      <c r="F693" s="39">
        <v>2000</v>
      </c>
      <c r="G693" s="40"/>
      <c r="H693" s="41">
        <f t="shared" si="27"/>
        <v>-2000</v>
      </c>
      <c r="I693" s="42">
        <v>1264.45</v>
      </c>
    </row>
    <row r="694" spans="2:9" x14ac:dyDescent="0.35">
      <c r="B694" s="65" t="s">
        <v>200</v>
      </c>
      <c r="C694" s="65" t="s">
        <v>199</v>
      </c>
      <c r="D694" s="65" t="s">
        <v>117</v>
      </c>
      <c r="E694" s="38" t="s">
        <v>219</v>
      </c>
      <c r="F694" s="39">
        <v>74000</v>
      </c>
      <c r="G694" s="40">
        <v>128200.46</v>
      </c>
      <c r="H694" s="41">
        <f t="shared" si="27"/>
        <v>54200.460000000006</v>
      </c>
      <c r="I694" s="42">
        <v>72520</v>
      </c>
    </row>
    <row r="695" spans="2:9" x14ac:dyDescent="0.35">
      <c r="B695" s="65" t="s">
        <v>200</v>
      </c>
      <c r="C695" s="65" t="s">
        <v>199</v>
      </c>
      <c r="D695" s="65" t="s">
        <v>115</v>
      </c>
      <c r="E695" s="38" t="s">
        <v>218</v>
      </c>
      <c r="F695" s="39">
        <v>151000</v>
      </c>
      <c r="G695" s="40">
        <v>281737.8</v>
      </c>
      <c r="H695" s="41">
        <f t="shared" si="27"/>
        <v>130737.79999999999</v>
      </c>
      <c r="I695" s="42">
        <v>147980</v>
      </c>
    </row>
    <row r="696" spans="2:9" x14ac:dyDescent="0.35">
      <c r="B696" s="65" t="s">
        <v>200</v>
      </c>
      <c r="C696" s="65" t="s">
        <v>199</v>
      </c>
      <c r="D696" s="65" t="s">
        <v>10</v>
      </c>
      <c r="E696" s="38" t="s">
        <v>217</v>
      </c>
      <c r="F696" s="39">
        <v>75000</v>
      </c>
      <c r="G696" s="40">
        <v>117242.34236</v>
      </c>
      <c r="H696" s="41">
        <f t="shared" si="27"/>
        <v>42242.342359999995</v>
      </c>
      <c r="I696" s="42">
        <v>73500</v>
      </c>
    </row>
    <row r="697" spans="2:9" x14ac:dyDescent="0.35">
      <c r="B697" s="65" t="s">
        <v>200</v>
      </c>
      <c r="C697" s="65" t="s">
        <v>199</v>
      </c>
      <c r="D697" s="65" t="s">
        <v>107</v>
      </c>
      <c r="E697" s="38" t="s">
        <v>216</v>
      </c>
      <c r="F697" s="39"/>
      <c r="G697" s="40">
        <v>2000</v>
      </c>
      <c r="H697" s="41">
        <f t="shared" si="27"/>
        <v>2000</v>
      </c>
      <c r="I697" s="42"/>
    </row>
    <row r="698" spans="2:9" x14ac:dyDescent="0.35">
      <c r="B698" s="65" t="s">
        <v>200</v>
      </c>
      <c r="C698" s="65" t="s">
        <v>199</v>
      </c>
      <c r="D698" s="65" t="s">
        <v>105</v>
      </c>
      <c r="E698" s="38" t="s">
        <v>854</v>
      </c>
      <c r="F698" s="39">
        <v>0</v>
      </c>
      <c r="G698" s="40"/>
      <c r="H698" s="41">
        <f t="shared" si="27"/>
        <v>0</v>
      </c>
      <c r="I698" s="42">
        <v>3218.6</v>
      </c>
    </row>
    <row r="699" spans="2:9" x14ac:dyDescent="0.35">
      <c r="B699" s="65" t="s">
        <v>200</v>
      </c>
      <c r="C699" s="65" t="s">
        <v>199</v>
      </c>
      <c r="D699" s="65" t="s">
        <v>215</v>
      </c>
      <c r="E699" s="38" t="s">
        <v>214</v>
      </c>
      <c r="F699" s="39"/>
      <c r="G699" s="40">
        <v>3000</v>
      </c>
      <c r="H699" s="41">
        <f t="shared" si="27"/>
        <v>3000</v>
      </c>
      <c r="I699" s="42"/>
    </row>
    <row r="700" spans="2:9" x14ac:dyDescent="0.35">
      <c r="B700" s="65" t="s">
        <v>200</v>
      </c>
      <c r="C700" s="65" t="s">
        <v>199</v>
      </c>
      <c r="D700" s="65" t="s">
        <v>103</v>
      </c>
      <c r="E700" s="38" t="s">
        <v>213</v>
      </c>
      <c r="F700" s="39"/>
      <c r="G700" s="40">
        <v>30000</v>
      </c>
      <c r="H700" s="41">
        <f t="shared" si="27"/>
        <v>30000</v>
      </c>
      <c r="I700" s="42"/>
    </row>
    <row r="701" spans="2:9" x14ac:dyDescent="0.35">
      <c r="B701" s="65" t="s">
        <v>200</v>
      </c>
      <c r="C701" s="65" t="s">
        <v>199</v>
      </c>
      <c r="D701" s="65" t="s">
        <v>97</v>
      </c>
      <c r="E701" s="38" t="s">
        <v>212</v>
      </c>
      <c r="F701" s="39"/>
      <c r="G701" s="40">
        <v>2000</v>
      </c>
      <c r="H701" s="41">
        <f t="shared" si="27"/>
        <v>2000</v>
      </c>
      <c r="I701" s="42"/>
    </row>
    <row r="702" spans="2:9" x14ac:dyDescent="0.35">
      <c r="B702" s="65" t="s">
        <v>200</v>
      </c>
      <c r="C702" s="65" t="s">
        <v>199</v>
      </c>
      <c r="D702" s="65" t="s">
        <v>83</v>
      </c>
      <c r="E702" s="38" t="s">
        <v>211</v>
      </c>
      <c r="F702" s="39">
        <v>110000</v>
      </c>
      <c r="G702" s="40">
        <v>110000</v>
      </c>
      <c r="H702" s="41">
        <f t="shared" si="27"/>
        <v>0</v>
      </c>
      <c r="I702" s="42">
        <v>63441.04</v>
      </c>
    </row>
    <row r="703" spans="2:9" x14ac:dyDescent="0.35">
      <c r="B703" s="65" t="s">
        <v>200</v>
      </c>
      <c r="C703" s="65" t="s">
        <v>199</v>
      </c>
      <c r="D703" s="65" t="s">
        <v>210</v>
      </c>
      <c r="E703" s="38" t="s">
        <v>209</v>
      </c>
      <c r="F703" s="39"/>
      <c r="G703" s="40">
        <v>55000</v>
      </c>
      <c r="H703" s="41">
        <f t="shared" si="27"/>
        <v>55000</v>
      </c>
      <c r="I703" s="42"/>
    </row>
    <row r="704" spans="2:9" x14ac:dyDescent="0.35">
      <c r="B704" s="65" t="s">
        <v>200</v>
      </c>
      <c r="C704" s="65" t="s">
        <v>199</v>
      </c>
      <c r="D704" s="65" t="s">
        <v>81</v>
      </c>
      <c r="E704" s="38" t="s">
        <v>208</v>
      </c>
      <c r="F704" s="39"/>
      <c r="G704" s="40">
        <v>20000</v>
      </c>
      <c r="H704" s="41">
        <f t="shared" si="27"/>
        <v>20000</v>
      </c>
      <c r="I704" s="42"/>
    </row>
    <row r="705" spans="2:9" x14ac:dyDescent="0.35">
      <c r="B705" s="65" t="s">
        <v>200</v>
      </c>
      <c r="C705" s="65" t="s">
        <v>199</v>
      </c>
      <c r="D705" s="65" t="s">
        <v>81</v>
      </c>
      <c r="E705" s="38" t="s">
        <v>858</v>
      </c>
      <c r="F705" s="39">
        <v>75000</v>
      </c>
      <c r="G705" s="40"/>
      <c r="H705" s="41">
        <f t="shared" si="27"/>
        <v>-75000</v>
      </c>
      <c r="I705" s="42">
        <v>17920.63</v>
      </c>
    </row>
    <row r="706" spans="2:9" x14ac:dyDescent="0.35">
      <c r="B706" s="65" t="s">
        <v>200</v>
      </c>
      <c r="C706" s="65" t="s">
        <v>199</v>
      </c>
      <c r="D706" s="65" t="s">
        <v>79</v>
      </c>
      <c r="E706" s="38" t="s">
        <v>207</v>
      </c>
      <c r="F706" s="39"/>
      <c r="G706" s="40">
        <v>3000</v>
      </c>
      <c r="H706" s="41">
        <f t="shared" si="27"/>
        <v>3000</v>
      </c>
      <c r="I706" s="42"/>
    </row>
    <row r="707" spans="2:9" x14ac:dyDescent="0.35">
      <c r="B707" s="65" t="s">
        <v>200</v>
      </c>
      <c r="C707" s="65" t="s">
        <v>199</v>
      </c>
      <c r="D707" s="65" t="s">
        <v>79</v>
      </c>
      <c r="E707" s="38" t="s">
        <v>859</v>
      </c>
      <c r="F707" s="39">
        <v>3000</v>
      </c>
      <c r="G707" s="40"/>
      <c r="H707" s="41">
        <f t="shared" ref="H707:H721" si="28">+G707-F707</f>
        <v>-3000</v>
      </c>
      <c r="I707" s="42">
        <v>185.99</v>
      </c>
    </row>
    <row r="708" spans="2:9" x14ac:dyDescent="0.35">
      <c r="B708" s="65" t="s">
        <v>200</v>
      </c>
      <c r="C708" s="65" t="s">
        <v>199</v>
      </c>
      <c r="D708" s="65" t="s">
        <v>206</v>
      </c>
      <c r="E708" s="38" t="s">
        <v>205</v>
      </c>
      <c r="F708" s="39">
        <v>12000</v>
      </c>
      <c r="G708" s="40">
        <v>11000</v>
      </c>
      <c r="H708" s="41">
        <f t="shared" si="28"/>
        <v>-1000</v>
      </c>
      <c r="I708" s="42">
        <v>9084.42</v>
      </c>
    </row>
    <row r="709" spans="2:9" x14ac:dyDescent="0.35">
      <c r="B709" s="65" t="s">
        <v>200</v>
      </c>
      <c r="C709" s="65" t="s">
        <v>199</v>
      </c>
      <c r="D709" s="65" t="s">
        <v>627</v>
      </c>
      <c r="E709" s="38" t="s">
        <v>860</v>
      </c>
      <c r="F709" s="39">
        <v>1000</v>
      </c>
      <c r="G709" s="40"/>
      <c r="H709" s="41">
        <f t="shared" si="28"/>
        <v>-1000</v>
      </c>
      <c r="I709" s="42">
        <v>0</v>
      </c>
    </row>
    <row r="710" spans="2:9" x14ac:dyDescent="0.35">
      <c r="B710" s="65" t="s">
        <v>200</v>
      </c>
      <c r="C710" s="65" t="s">
        <v>199</v>
      </c>
      <c r="D710" s="65" t="s">
        <v>75</v>
      </c>
      <c r="E710" s="38" t="s">
        <v>204</v>
      </c>
      <c r="F710" s="39"/>
      <c r="G710" s="40">
        <v>3000</v>
      </c>
      <c r="H710" s="41">
        <f t="shared" si="28"/>
        <v>3000</v>
      </c>
      <c r="I710" s="42"/>
    </row>
    <row r="711" spans="2:9" x14ac:dyDescent="0.35">
      <c r="B711" s="65" t="s">
        <v>200</v>
      </c>
      <c r="C711" s="65" t="s">
        <v>199</v>
      </c>
      <c r="D711" s="65" t="s">
        <v>75</v>
      </c>
      <c r="E711" s="38" t="s">
        <v>861</v>
      </c>
      <c r="F711" s="39">
        <v>3000</v>
      </c>
      <c r="G711" s="40"/>
      <c r="H711" s="41">
        <f t="shared" si="28"/>
        <v>-3000</v>
      </c>
      <c r="I711" s="42">
        <v>931.91</v>
      </c>
    </row>
    <row r="712" spans="2:9" x14ac:dyDescent="0.35">
      <c r="B712" s="65" t="s">
        <v>200</v>
      </c>
      <c r="C712" s="65" t="s">
        <v>199</v>
      </c>
      <c r="D712" s="65" t="s">
        <v>328</v>
      </c>
      <c r="E712" s="38" t="s">
        <v>862</v>
      </c>
      <c r="F712" s="39">
        <v>3000</v>
      </c>
      <c r="G712" s="40"/>
      <c r="H712" s="41">
        <f t="shared" si="28"/>
        <v>-3000</v>
      </c>
      <c r="I712" s="42">
        <v>0</v>
      </c>
    </row>
    <row r="713" spans="2:9" x14ac:dyDescent="0.35">
      <c r="B713" s="65" t="s">
        <v>200</v>
      </c>
      <c r="C713" s="65" t="s">
        <v>199</v>
      </c>
      <c r="D713" s="65" t="s">
        <v>41</v>
      </c>
      <c r="E713" s="38" t="s">
        <v>203</v>
      </c>
      <c r="F713" s="39"/>
      <c r="G713" s="40">
        <v>5000</v>
      </c>
      <c r="H713" s="41">
        <f t="shared" si="28"/>
        <v>5000</v>
      </c>
      <c r="I713" s="42"/>
    </row>
    <row r="714" spans="2:9" x14ac:dyDescent="0.35">
      <c r="B714" s="65" t="s">
        <v>200</v>
      </c>
      <c r="C714" s="65" t="s">
        <v>199</v>
      </c>
      <c r="D714" s="65" t="s">
        <v>41</v>
      </c>
      <c r="E714" s="38" t="s">
        <v>863</v>
      </c>
      <c r="F714" s="39">
        <v>5000</v>
      </c>
      <c r="G714" s="40"/>
      <c r="H714" s="41">
        <f t="shared" si="28"/>
        <v>-5000</v>
      </c>
      <c r="I714" s="42">
        <v>16582.96</v>
      </c>
    </row>
    <row r="715" spans="2:9" x14ac:dyDescent="0.35">
      <c r="B715" s="65" t="s">
        <v>200</v>
      </c>
      <c r="C715" s="65" t="s">
        <v>199</v>
      </c>
      <c r="D715" s="65" t="s">
        <v>864</v>
      </c>
      <c r="E715" s="38" t="s">
        <v>865</v>
      </c>
      <c r="F715" s="39">
        <v>14000</v>
      </c>
      <c r="G715" s="40"/>
      <c r="H715" s="41">
        <f t="shared" si="28"/>
        <v>-14000</v>
      </c>
      <c r="I715" s="42">
        <v>25337.15</v>
      </c>
    </row>
    <row r="716" spans="2:9" x14ac:dyDescent="0.35">
      <c r="B716" s="65" t="s">
        <v>200</v>
      </c>
      <c r="C716" s="65" t="s">
        <v>199</v>
      </c>
      <c r="D716" s="65" t="s">
        <v>202</v>
      </c>
      <c r="E716" s="38" t="s">
        <v>201</v>
      </c>
      <c r="F716" s="39"/>
      <c r="G716" s="40">
        <v>5000</v>
      </c>
      <c r="H716" s="41">
        <f t="shared" si="28"/>
        <v>5000</v>
      </c>
      <c r="I716" s="42"/>
    </row>
    <row r="717" spans="2:9" x14ac:dyDescent="0.35">
      <c r="B717" s="65" t="s">
        <v>200</v>
      </c>
      <c r="C717" s="65" t="s">
        <v>199</v>
      </c>
      <c r="D717" s="65" t="s">
        <v>202</v>
      </c>
      <c r="E717" s="38" t="s">
        <v>866</v>
      </c>
      <c r="F717" s="39">
        <v>3000</v>
      </c>
      <c r="G717" s="40"/>
      <c r="H717" s="41">
        <f t="shared" si="28"/>
        <v>-3000</v>
      </c>
      <c r="I717" s="42">
        <v>17773.38</v>
      </c>
    </row>
    <row r="718" spans="2:9" x14ac:dyDescent="0.35">
      <c r="B718" s="65" t="s">
        <v>200</v>
      </c>
      <c r="C718" s="65" t="s">
        <v>199</v>
      </c>
      <c r="D718" s="65" t="s">
        <v>867</v>
      </c>
      <c r="E718" s="38" t="s">
        <v>868</v>
      </c>
      <c r="F718" s="39">
        <v>2000</v>
      </c>
      <c r="G718" s="40"/>
      <c r="H718" s="41">
        <f t="shared" si="28"/>
        <v>-2000</v>
      </c>
      <c r="I718" s="42">
        <v>0</v>
      </c>
    </row>
    <row r="719" spans="2:9" x14ac:dyDescent="0.35">
      <c r="B719" s="65" t="s">
        <v>200</v>
      </c>
      <c r="C719" s="65" t="s">
        <v>199</v>
      </c>
      <c r="D719" s="65" t="s">
        <v>869</v>
      </c>
      <c r="E719" s="38" t="s">
        <v>870</v>
      </c>
      <c r="F719" s="39">
        <v>13000</v>
      </c>
      <c r="G719" s="40"/>
      <c r="H719" s="41">
        <f t="shared" si="28"/>
        <v>-13000</v>
      </c>
      <c r="I719" s="42">
        <v>226297.01</v>
      </c>
    </row>
    <row r="720" spans="2:9" x14ac:dyDescent="0.35">
      <c r="B720" s="65" t="s">
        <v>200</v>
      </c>
      <c r="C720" s="65" t="s">
        <v>199</v>
      </c>
      <c r="D720" s="65" t="s">
        <v>871</v>
      </c>
      <c r="E720" s="38" t="s">
        <v>872</v>
      </c>
      <c r="F720" s="39">
        <v>4000</v>
      </c>
      <c r="G720" s="40"/>
      <c r="H720" s="41">
        <f t="shared" si="28"/>
        <v>-4000</v>
      </c>
      <c r="I720" s="42">
        <v>62367.29</v>
      </c>
    </row>
    <row r="721" spans="1:9" ht="15" thickBot="1" x14ac:dyDescent="0.4">
      <c r="B721" s="65" t="s">
        <v>200</v>
      </c>
      <c r="C721" s="65" t="s">
        <v>199</v>
      </c>
      <c r="D721" s="65" t="s">
        <v>198</v>
      </c>
      <c r="E721" s="38" t="s">
        <v>197</v>
      </c>
      <c r="F721" s="39"/>
      <c r="G721" s="40">
        <v>4000</v>
      </c>
      <c r="H721" s="41">
        <f t="shared" si="28"/>
        <v>4000</v>
      </c>
      <c r="I721" s="42"/>
    </row>
    <row r="722" spans="1:9" ht="15" thickBot="1" x14ac:dyDescent="0.4">
      <c r="B722" s="76" t="s">
        <v>573</v>
      </c>
      <c r="C722" s="77"/>
      <c r="D722" s="77"/>
      <c r="E722" s="78"/>
      <c r="F722" s="46">
        <f>SUM(F642:F721)</f>
        <v>2094500</v>
      </c>
      <c r="G722" s="47">
        <f>SUM(G642:G721)</f>
        <v>1994679.5552999997</v>
      </c>
      <c r="I722"/>
    </row>
    <row r="723" spans="1:9" x14ac:dyDescent="0.35">
      <c r="A723" s="3"/>
      <c r="B723" s="68"/>
      <c r="D723" s="69"/>
      <c r="E723" s="4"/>
      <c r="F723"/>
      <c r="G723"/>
      <c r="I723"/>
    </row>
    <row r="724" spans="1:9" x14ac:dyDescent="0.35">
      <c r="B724" s="65" t="s">
        <v>178</v>
      </c>
      <c r="C724" s="65" t="s">
        <v>373</v>
      </c>
      <c r="D724" s="65">
        <v>15100</v>
      </c>
      <c r="E724" s="38" t="s">
        <v>388</v>
      </c>
      <c r="F724" s="39">
        <v>1000</v>
      </c>
      <c r="G724" s="40"/>
      <c r="H724" s="41">
        <f t="shared" ref="H724:H764" si="29">+G724-F724</f>
        <v>-1000</v>
      </c>
      <c r="I724" s="42">
        <v>980</v>
      </c>
    </row>
    <row r="725" spans="1:9" x14ac:dyDescent="0.35">
      <c r="B725" s="65" t="s">
        <v>178</v>
      </c>
      <c r="C725" s="65" t="s">
        <v>373</v>
      </c>
      <c r="D725" s="65">
        <v>22400</v>
      </c>
      <c r="E725" s="38" t="s">
        <v>757</v>
      </c>
      <c r="F725" s="39">
        <v>2000</v>
      </c>
      <c r="G725" s="40"/>
      <c r="H725" s="41">
        <f t="shared" si="29"/>
        <v>-2000</v>
      </c>
      <c r="I725" s="42">
        <v>0</v>
      </c>
    </row>
    <row r="726" spans="1:9" x14ac:dyDescent="0.35">
      <c r="B726" s="65" t="s">
        <v>178</v>
      </c>
      <c r="C726" s="65" t="s">
        <v>373</v>
      </c>
      <c r="D726" s="65">
        <v>22615</v>
      </c>
      <c r="E726" s="38" t="s">
        <v>754</v>
      </c>
      <c r="F726" s="39">
        <v>10500</v>
      </c>
      <c r="G726" s="40"/>
      <c r="H726" s="41">
        <f t="shared" si="29"/>
        <v>-10500</v>
      </c>
      <c r="I726" s="42">
        <v>6640.72</v>
      </c>
    </row>
    <row r="727" spans="1:9" x14ac:dyDescent="0.35">
      <c r="B727" s="65" t="s">
        <v>178</v>
      </c>
      <c r="C727" s="65" t="s">
        <v>373</v>
      </c>
      <c r="D727" s="65">
        <v>48900</v>
      </c>
      <c r="E727" s="38" t="s">
        <v>764</v>
      </c>
      <c r="F727" s="39">
        <v>1000</v>
      </c>
      <c r="G727" s="40"/>
      <c r="H727" s="41">
        <f t="shared" si="29"/>
        <v>-1000</v>
      </c>
      <c r="I727" s="42">
        <v>0</v>
      </c>
    </row>
    <row r="728" spans="1:9" x14ac:dyDescent="0.35">
      <c r="B728" s="65" t="s">
        <v>178</v>
      </c>
      <c r="C728" s="65" t="s">
        <v>373</v>
      </c>
      <c r="D728" s="65" t="s">
        <v>22</v>
      </c>
      <c r="E728" s="38" t="s">
        <v>393</v>
      </c>
      <c r="F728" s="39">
        <v>12000</v>
      </c>
      <c r="G728" s="40">
        <v>11040.4</v>
      </c>
      <c r="H728" s="41">
        <f t="shared" si="29"/>
        <v>-959.60000000000036</v>
      </c>
      <c r="I728" s="42">
        <v>11760</v>
      </c>
    </row>
    <row r="729" spans="1:9" x14ac:dyDescent="0.35">
      <c r="B729" s="65" t="s">
        <v>178</v>
      </c>
      <c r="C729" s="65" t="s">
        <v>373</v>
      </c>
      <c r="D729" s="65" t="s">
        <v>20</v>
      </c>
      <c r="E729" s="38" t="s">
        <v>392</v>
      </c>
      <c r="F729" s="39">
        <v>10000</v>
      </c>
      <c r="G729" s="40">
        <v>9358</v>
      </c>
      <c r="H729" s="41">
        <f t="shared" si="29"/>
        <v>-642</v>
      </c>
      <c r="I729" s="42">
        <v>9800</v>
      </c>
    </row>
    <row r="730" spans="1:9" x14ac:dyDescent="0.35">
      <c r="B730" s="65" t="s">
        <v>178</v>
      </c>
      <c r="C730" s="65" t="s">
        <v>373</v>
      </c>
      <c r="D730" s="65" t="s">
        <v>18</v>
      </c>
      <c r="E730" s="38" t="s">
        <v>391</v>
      </c>
      <c r="F730" s="39">
        <v>3000</v>
      </c>
      <c r="G730" s="40">
        <v>3060.54</v>
      </c>
      <c r="H730" s="41">
        <f t="shared" si="29"/>
        <v>60.539999999999964</v>
      </c>
      <c r="I730" s="42">
        <v>2940</v>
      </c>
    </row>
    <row r="731" spans="1:9" x14ac:dyDescent="0.35">
      <c r="B731" s="65" t="s">
        <v>178</v>
      </c>
      <c r="C731" s="65" t="s">
        <v>373</v>
      </c>
      <c r="D731" s="65" t="s">
        <v>16</v>
      </c>
      <c r="E731" s="38" t="s">
        <v>390</v>
      </c>
      <c r="F731" s="39">
        <v>15000</v>
      </c>
      <c r="G731" s="40">
        <v>14145.88</v>
      </c>
      <c r="H731" s="41">
        <f t="shared" si="29"/>
        <v>-854.1200000000008</v>
      </c>
      <c r="I731" s="42">
        <v>14700</v>
      </c>
    </row>
    <row r="732" spans="1:9" x14ac:dyDescent="0.35">
      <c r="B732" s="65" t="s">
        <v>178</v>
      </c>
      <c r="C732" s="65" t="s">
        <v>373</v>
      </c>
      <c r="D732" s="65" t="s">
        <v>14</v>
      </c>
      <c r="E732" s="38" t="s">
        <v>389</v>
      </c>
      <c r="F732" s="39">
        <v>36000</v>
      </c>
      <c r="G732" s="40">
        <v>36157.060000000005</v>
      </c>
      <c r="H732" s="41">
        <f t="shared" si="29"/>
        <v>157.06000000000495</v>
      </c>
      <c r="I732" s="42">
        <v>35280</v>
      </c>
    </row>
    <row r="733" spans="1:9" x14ac:dyDescent="0.35">
      <c r="B733" s="65" t="s">
        <v>178</v>
      </c>
      <c r="C733" s="65" t="s">
        <v>373</v>
      </c>
      <c r="D733" s="65" t="s">
        <v>12</v>
      </c>
      <c r="E733" s="38" t="s">
        <v>388</v>
      </c>
      <c r="F733" s="39"/>
      <c r="G733" s="40">
        <v>500</v>
      </c>
      <c r="H733" s="41">
        <f t="shared" si="29"/>
        <v>500</v>
      </c>
      <c r="I733" s="42"/>
    </row>
    <row r="734" spans="1:9" x14ac:dyDescent="0.35">
      <c r="B734" s="65" t="s">
        <v>178</v>
      </c>
      <c r="C734" s="65" t="s">
        <v>373</v>
      </c>
      <c r="D734" s="65" t="s">
        <v>10</v>
      </c>
      <c r="E734" s="38" t="s">
        <v>387</v>
      </c>
      <c r="F734" s="39">
        <v>19000</v>
      </c>
      <c r="G734" s="40">
        <v>21029.642919999998</v>
      </c>
      <c r="H734" s="41">
        <f t="shared" si="29"/>
        <v>2029.6429199999984</v>
      </c>
      <c r="I734" s="42">
        <v>18620</v>
      </c>
    </row>
    <row r="735" spans="1:9" x14ac:dyDescent="0.35">
      <c r="B735" s="65" t="s">
        <v>178</v>
      </c>
      <c r="C735" s="65" t="s">
        <v>373</v>
      </c>
      <c r="D735" s="65" t="s">
        <v>105</v>
      </c>
      <c r="E735" s="38" t="s">
        <v>386</v>
      </c>
      <c r="F735" s="39"/>
      <c r="G735" s="40">
        <v>11000</v>
      </c>
      <c r="H735" s="41">
        <f t="shared" si="29"/>
        <v>11000</v>
      </c>
      <c r="I735" s="42"/>
    </row>
    <row r="736" spans="1:9" x14ac:dyDescent="0.35">
      <c r="B736" s="65" t="s">
        <v>178</v>
      </c>
      <c r="C736" s="65" t="s">
        <v>373</v>
      </c>
      <c r="D736" s="65" t="s">
        <v>77</v>
      </c>
      <c r="E736" s="38" t="s">
        <v>755</v>
      </c>
      <c r="F736" s="39">
        <v>34500</v>
      </c>
      <c r="G736" s="40"/>
      <c r="H736" s="41">
        <f t="shared" si="29"/>
        <v>-34500</v>
      </c>
      <c r="I736" s="42">
        <v>37469.21</v>
      </c>
    </row>
    <row r="737" spans="2:9" x14ac:dyDescent="0.35">
      <c r="B737" s="65" t="s">
        <v>178</v>
      </c>
      <c r="C737" s="65" t="s">
        <v>373</v>
      </c>
      <c r="D737" s="65" t="s">
        <v>75</v>
      </c>
      <c r="E737" s="38" t="s">
        <v>756</v>
      </c>
      <c r="F737" s="39">
        <v>0</v>
      </c>
      <c r="G737" s="40"/>
      <c r="H737" s="41">
        <f t="shared" si="29"/>
        <v>0</v>
      </c>
      <c r="I737" s="42">
        <v>0</v>
      </c>
    </row>
    <row r="738" spans="2:9" x14ac:dyDescent="0.35">
      <c r="B738" s="65" t="s">
        <v>178</v>
      </c>
      <c r="C738" s="65" t="s">
        <v>373</v>
      </c>
      <c r="D738" s="65" t="s">
        <v>64</v>
      </c>
      <c r="E738" s="38" t="s">
        <v>385</v>
      </c>
      <c r="F738" s="39">
        <v>26000</v>
      </c>
      <c r="G738" s="40"/>
      <c r="H738" s="41">
        <f t="shared" si="29"/>
        <v>-26000</v>
      </c>
      <c r="I738" s="42">
        <v>23737.77</v>
      </c>
    </row>
    <row r="739" spans="2:9" x14ac:dyDescent="0.35">
      <c r="B739" s="65" t="s">
        <v>178</v>
      </c>
      <c r="C739" s="65" t="s">
        <v>373</v>
      </c>
      <c r="D739" s="65" t="s">
        <v>8</v>
      </c>
      <c r="E739" s="38" t="s">
        <v>385</v>
      </c>
      <c r="F739" s="39"/>
      <c r="G739" s="40">
        <v>20930</v>
      </c>
      <c r="H739" s="41">
        <f t="shared" si="29"/>
        <v>20930</v>
      </c>
      <c r="I739" s="42"/>
    </row>
    <row r="740" spans="2:9" x14ac:dyDescent="0.35">
      <c r="B740" s="66" t="s">
        <v>178</v>
      </c>
      <c r="C740" s="66" t="s">
        <v>373</v>
      </c>
      <c r="D740" s="66" t="s">
        <v>297</v>
      </c>
      <c r="E740" s="43" t="s">
        <v>382</v>
      </c>
      <c r="F740" s="44">
        <v>27000</v>
      </c>
      <c r="G740" s="45"/>
      <c r="H740" s="41">
        <f t="shared" si="29"/>
        <v>-27000</v>
      </c>
      <c r="I740" s="42">
        <v>25410</v>
      </c>
    </row>
    <row r="741" spans="2:9" x14ac:dyDescent="0.35">
      <c r="B741" s="65" t="s">
        <v>178</v>
      </c>
      <c r="C741" s="65" t="s">
        <v>373</v>
      </c>
      <c r="D741" s="65" t="s">
        <v>295</v>
      </c>
      <c r="E741" s="38" t="s">
        <v>384</v>
      </c>
      <c r="F741" s="39"/>
      <c r="G741" s="40">
        <v>6500</v>
      </c>
      <c r="H741" s="41">
        <f t="shared" si="29"/>
        <v>6500</v>
      </c>
      <c r="I741" s="42"/>
    </row>
    <row r="742" spans="2:9" x14ac:dyDescent="0.35">
      <c r="B742" s="66" t="s">
        <v>178</v>
      </c>
      <c r="C742" s="66" t="s">
        <v>373</v>
      </c>
      <c r="D742" s="66" t="s">
        <v>295</v>
      </c>
      <c r="E742" s="43" t="s">
        <v>758</v>
      </c>
      <c r="F742" s="44">
        <v>6500</v>
      </c>
      <c r="G742" s="45"/>
      <c r="H742" s="41">
        <f t="shared" si="29"/>
        <v>-6500</v>
      </c>
      <c r="I742" s="42">
        <v>6350</v>
      </c>
    </row>
    <row r="743" spans="2:9" x14ac:dyDescent="0.35">
      <c r="B743" s="65" t="s">
        <v>178</v>
      </c>
      <c r="C743" s="65" t="s">
        <v>373</v>
      </c>
      <c r="D743" s="65" t="s">
        <v>59</v>
      </c>
      <c r="E743" s="38" t="s">
        <v>759</v>
      </c>
      <c r="F743" s="39">
        <v>1000</v>
      </c>
      <c r="G743" s="40"/>
      <c r="H743" s="41">
        <f t="shared" si="29"/>
        <v>-1000</v>
      </c>
      <c r="I743" s="42">
        <v>0</v>
      </c>
    </row>
    <row r="744" spans="2:9" x14ac:dyDescent="0.35">
      <c r="B744" s="65" t="s">
        <v>178</v>
      </c>
      <c r="C744" s="65" t="s">
        <v>373</v>
      </c>
      <c r="D744" s="65" t="s">
        <v>57</v>
      </c>
      <c r="E744" s="38" t="s">
        <v>383</v>
      </c>
      <c r="F744" s="39"/>
      <c r="G744" s="40">
        <v>34550.06</v>
      </c>
      <c r="H744" s="41">
        <f t="shared" si="29"/>
        <v>34550.06</v>
      </c>
      <c r="I744" s="42"/>
    </row>
    <row r="745" spans="2:9" x14ac:dyDescent="0.35">
      <c r="B745" s="65" t="s">
        <v>178</v>
      </c>
      <c r="C745" s="65" t="s">
        <v>373</v>
      </c>
      <c r="D745" s="65" t="s">
        <v>55</v>
      </c>
      <c r="E745" s="38" t="s">
        <v>382</v>
      </c>
      <c r="F745" s="39"/>
      <c r="G745" s="40">
        <v>24393.599999999999</v>
      </c>
      <c r="H745" s="41">
        <f t="shared" si="29"/>
        <v>24393.599999999999</v>
      </c>
      <c r="I745" s="42"/>
    </row>
    <row r="746" spans="2:9" x14ac:dyDescent="0.35">
      <c r="B746" s="65" t="s">
        <v>178</v>
      </c>
      <c r="C746" s="65" t="s">
        <v>373</v>
      </c>
      <c r="D746" s="65" t="s">
        <v>53</v>
      </c>
      <c r="E746" s="38" t="s">
        <v>381</v>
      </c>
      <c r="F746" s="39"/>
      <c r="G746" s="40">
        <v>4070</v>
      </c>
      <c r="H746" s="41">
        <f t="shared" si="29"/>
        <v>4070</v>
      </c>
      <c r="I746" s="42"/>
    </row>
    <row r="747" spans="2:9" x14ac:dyDescent="0.35">
      <c r="B747" s="65" t="s">
        <v>178</v>
      </c>
      <c r="C747" s="65" t="s">
        <v>373</v>
      </c>
      <c r="D747" s="65" t="s">
        <v>270</v>
      </c>
      <c r="E747" s="38" t="s">
        <v>760</v>
      </c>
      <c r="F747" s="39">
        <v>3000</v>
      </c>
      <c r="G747" s="40"/>
      <c r="H747" s="41">
        <f t="shared" si="29"/>
        <v>-3000</v>
      </c>
      <c r="I747" s="42">
        <v>0</v>
      </c>
    </row>
    <row r="748" spans="2:9" x14ac:dyDescent="0.35">
      <c r="B748" s="65" t="s">
        <v>178</v>
      </c>
      <c r="C748" s="65" t="s">
        <v>373</v>
      </c>
      <c r="D748" s="65" t="s">
        <v>268</v>
      </c>
      <c r="E748" s="38" t="s">
        <v>380</v>
      </c>
      <c r="F748" s="39">
        <v>3000</v>
      </c>
      <c r="G748" s="40">
        <v>3000</v>
      </c>
      <c r="H748" s="41">
        <f t="shared" si="29"/>
        <v>0</v>
      </c>
      <c r="I748" s="42">
        <v>3000</v>
      </c>
    </row>
    <row r="749" spans="2:9" x14ac:dyDescent="0.35">
      <c r="B749" s="65" t="s">
        <v>178</v>
      </c>
      <c r="C749" s="65" t="s">
        <v>373</v>
      </c>
      <c r="D749" s="65" t="s">
        <v>266</v>
      </c>
      <c r="E749" s="38" t="s">
        <v>379</v>
      </c>
      <c r="F749" s="39"/>
      <c r="G749" s="40">
        <v>5000</v>
      </c>
      <c r="H749" s="41">
        <f t="shared" si="29"/>
        <v>5000</v>
      </c>
      <c r="I749" s="42"/>
    </row>
    <row r="750" spans="2:9" x14ac:dyDescent="0.35">
      <c r="B750" s="65" t="s">
        <v>178</v>
      </c>
      <c r="C750" s="65" t="s">
        <v>373</v>
      </c>
      <c r="D750" s="65" t="s">
        <v>266</v>
      </c>
      <c r="E750" s="38" t="s">
        <v>761</v>
      </c>
      <c r="F750" s="39">
        <v>5000</v>
      </c>
      <c r="G750" s="40"/>
      <c r="H750" s="41">
        <f t="shared" si="29"/>
        <v>-5000</v>
      </c>
      <c r="I750" s="42">
        <v>5000</v>
      </c>
    </row>
    <row r="751" spans="2:9" x14ac:dyDescent="0.35">
      <c r="B751" s="65" t="s">
        <v>178</v>
      </c>
      <c r="C751" s="65" t="s">
        <v>373</v>
      </c>
      <c r="D751" s="65" t="s">
        <v>263</v>
      </c>
      <c r="E751" s="38" t="s">
        <v>378</v>
      </c>
      <c r="F751" s="39"/>
      <c r="G751" s="40">
        <v>22000</v>
      </c>
      <c r="H751" s="41">
        <f t="shared" si="29"/>
        <v>22000</v>
      </c>
      <c r="I751" s="42"/>
    </row>
    <row r="752" spans="2:9" x14ac:dyDescent="0.35">
      <c r="B752" s="65" t="s">
        <v>178</v>
      </c>
      <c r="C752" s="65" t="s">
        <v>373</v>
      </c>
      <c r="D752" s="65" t="s">
        <v>263</v>
      </c>
      <c r="E752" s="38" t="s">
        <v>762</v>
      </c>
      <c r="F752" s="39">
        <v>22000</v>
      </c>
      <c r="G752" s="40"/>
      <c r="H752" s="41">
        <f t="shared" si="29"/>
        <v>-22000</v>
      </c>
      <c r="I752" s="42">
        <v>22000</v>
      </c>
    </row>
    <row r="753" spans="1:9" x14ac:dyDescent="0.35">
      <c r="B753" s="65" t="s">
        <v>178</v>
      </c>
      <c r="C753" s="65" t="s">
        <v>373</v>
      </c>
      <c r="D753" s="65" t="s">
        <v>342</v>
      </c>
      <c r="E753" s="38" t="s">
        <v>763</v>
      </c>
      <c r="F753" s="39">
        <v>5000</v>
      </c>
      <c r="G753" s="40"/>
      <c r="H753" s="41">
        <f t="shared" si="29"/>
        <v>-5000</v>
      </c>
      <c r="I753" s="42">
        <v>0</v>
      </c>
    </row>
    <row r="754" spans="1:9" x14ac:dyDescent="0.35">
      <c r="B754" s="65" t="s">
        <v>178</v>
      </c>
      <c r="C754" s="65" t="s">
        <v>373</v>
      </c>
      <c r="D754" s="65" t="s">
        <v>377</v>
      </c>
      <c r="E754" s="38" t="s">
        <v>376</v>
      </c>
      <c r="F754" s="39"/>
      <c r="G754" s="40">
        <v>1000</v>
      </c>
      <c r="H754" s="41">
        <f t="shared" si="29"/>
        <v>1000</v>
      </c>
      <c r="I754" s="42"/>
    </row>
    <row r="755" spans="1:9" x14ac:dyDescent="0.35">
      <c r="B755" s="65" t="s">
        <v>178</v>
      </c>
      <c r="C755" s="65" t="s">
        <v>373</v>
      </c>
      <c r="D755" s="65" t="s">
        <v>375</v>
      </c>
      <c r="E755" s="38" t="s">
        <v>374</v>
      </c>
      <c r="F755" s="39"/>
      <c r="G755" s="40">
        <v>900</v>
      </c>
      <c r="H755" s="41">
        <f t="shared" si="29"/>
        <v>900</v>
      </c>
      <c r="I755" s="42"/>
    </row>
    <row r="756" spans="1:9" x14ac:dyDescent="0.35">
      <c r="B756" s="65" t="s">
        <v>178</v>
      </c>
      <c r="C756" s="65" t="s">
        <v>373</v>
      </c>
      <c r="D756" s="65" t="s">
        <v>41</v>
      </c>
      <c r="E756" s="38" t="s">
        <v>372</v>
      </c>
      <c r="F756" s="39">
        <v>2000</v>
      </c>
      <c r="G756" s="40">
        <v>2000</v>
      </c>
      <c r="H756" s="41">
        <f t="shared" si="29"/>
        <v>0</v>
      </c>
      <c r="I756" s="42">
        <v>116.47</v>
      </c>
    </row>
    <row r="757" spans="1:9" x14ac:dyDescent="0.35">
      <c r="B757" s="65" t="s">
        <v>178</v>
      </c>
      <c r="C757" s="65" t="s">
        <v>177</v>
      </c>
      <c r="D757" s="65" t="s">
        <v>22</v>
      </c>
      <c r="E757" s="38" t="s">
        <v>877</v>
      </c>
      <c r="F757" s="39"/>
      <c r="G757" s="40">
        <v>0</v>
      </c>
      <c r="H757" s="41">
        <f t="shared" si="29"/>
        <v>0</v>
      </c>
      <c r="I757" s="42"/>
    </row>
    <row r="758" spans="1:9" x14ac:dyDescent="0.35">
      <c r="B758" s="65" t="s">
        <v>178</v>
      </c>
      <c r="C758" s="65" t="s">
        <v>177</v>
      </c>
      <c r="D758" s="65" t="s">
        <v>20</v>
      </c>
      <c r="E758" s="38" t="s">
        <v>183</v>
      </c>
      <c r="F758" s="39">
        <v>12000</v>
      </c>
      <c r="G758" s="40">
        <v>9358</v>
      </c>
      <c r="H758" s="41">
        <f t="shared" si="29"/>
        <v>-2642</v>
      </c>
      <c r="I758" s="42">
        <v>11760</v>
      </c>
    </row>
    <row r="759" spans="1:9" x14ac:dyDescent="0.35">
      <c r="B759" s="65" t="s">
        <v>178</v>
      </c>
      <c r="C759" s="65" t="s">
        <v>177</v>
      </c>
      <c r="D759" s="65" t="s">
        <v>18</v>
      </c>
      <c r="E759" s="38" t="s">
        <v>182</v>
      </c>
      <c r="F759" s="39">
        <v>1000</v>
      </c>
      <c r="G759" s="40">
        <v>1120.2</v>
      </c>
      <c r="H759" s="41">
        <f t="shared" si="29"/>
        <v>120.20000000000005</v>
      </c>
      <c r="I759" s="42">
        <v>980</v>
      </c>
    </row>
    <row r="760" spans="1:9" x14ac:dyDescent="0.35">
      <c r="B760" s="65" t="s">
        <v>178</v>
      </c>
      <c r="C760" s="65" t="s">
        <v>177</v>
      </c>
      <c r="D760" s="65" t="s">
        <v>16</v>
      </c>
      <c r="E760" s="38" t="s">
        <v>181</v>
      </c>
      <c r="F760" s="39">
        <v>23000</v>
      </c>
      <c r="G760" s="40">
        <v>6173.58</v>
      </c>
      <c r="H760" s="41">
        <f t="shared" si="29"/>
        <v>-16826.419999999998</v>
      </c>
      <c r="I760" s="42">
        <v>22540</v>
      </c>
    </row>
    <row r="761" spans="1:9" x14ac:dyDescent="0.35">
      <c r="B761" s="65" t="s">
        <v>178</v>
      </c>
      <c r="C761" s="65" t="s">
        <v>177</v>
      </c>
      <c r="D761" s="65" t="s">
        <v>14</v>
      </c>
      <c r="E761" s="38" t="s">
        <v>180</v>
      </c>
      <c r="F761" s="39">
        <v>10000</v>
      </c>
      <c r="G761" s="40">
        <v>13405</v>
      </c>
      <c r="H761" s="41">
        <f t="shared" si="29"/>
        <v>3405</v>
      </c>
      <c r="I761" s="42">
        <v>9800</v>
      </c>
    </row>
    <row r="762" spans="1:9" x14ac:dyDescent="0.35">
      <c r="B762" s="65" t="s">
        <v>178</v>
      </c>
      <c r="C762" s="65" t="s">
        <v>177</v>
      </c>
      <c r="D762" s="65" t="s">
        <v>10</v>
      </c>
      <c r="E762" s="38" t="s">
        <v>179</v>
      </c>
      <c r="F762" s="39">
        <v>8000</v>
      </c>
      <c r="G762" s="40">
        <v>8596.2390799999994</v>
      </c>
      <c r="H762" s="41">
        <f t="shared" si="29"/>
        <v>596.23907999999938</v>
      </c>
      <c r="I762" s="42">
        <v>7840</v>
      </c>
    </row>
    <row r="763" spans="1:9" x14ac:dyDescent="0.35">
      <c r="B763" s="65" t="s">
        <v>178</v>
      </c>
      <c r="C763" s="65" t="s">
        <v>177</v>
      </c>
      <c r="D763" s="65" t="s">
        <v>97</v>
      </c>
      <c r="E763" s="38" t="s">
        <v>176</v>
      </c>
      <c r="F763" s="39"/>
      <c r="G763" s="40">
        <v>2420</v>
      </c>
      <c r="H763" s="41">
        <f t="shared" si="29"/>
        <v>2420</v>
      </c>
      <c r="I763" s="42"/>
    </row>
    <row r="764" spans="1:9" ht="15" thickBot="1" x14ac:dyDescent="0.4">
      <c r="B764" s="65" t="s">
        <v>178</v>
      </c>
      <c r="C764" s="65" t="s">
        <v>177</v>
      </c>
      <c r="D764" s="65" t="s">
        <v>64</v>
      </c>
      <c r="E764" s="38" t="s">
        <v>878</v>
      </c>
      <c r="F764" s="39">
        <v>2500</v>
      </c>
      <c r="G764" s="40"/>
      <c r="H764" s="41">
        <f t="shared" si="29"/>
        <v>-2500</v>
      </c>
      <c r="I764" s="42">
        <v>2420</v>
      </c>
    </row>
    <row r="765" spans="1:9" ht="15" thickBot="1" x14ac:dyDescent="0.4">
      <c r="B765" s="76" t="s">
        <v>574</v>
      </c>
      <c r="C765" s="77"/>
      <c r="D765" s="77"/>
      <c r="E765" s="78"/>
      <c r="F765" s="46">
        <f>SUM(F724:F764)</f>
        <v>301000</v>
      </c>
      <c r="G765" s="47">
        <f>SUM(G724:G764)</f>
        <v>271708.20200000005</v>
      </c>
      <c r="I765"/>
    </row>
    <row r="766" spans="1:9" x14ac:dyDescent="0.35">
      <c r="A766" s="3"/>
      <c r="B766" s="68"/>
      <c r="D766" s="69"/>
      <c r="E766" s="4"/>
      <c r="F766"/>
      <c r="G766"/>
      <c r="I766"/>
    </row>
    <row r="767" spans="1:9" x14ac:dyDescent="0.35">
      <c r="B767" s="65" t="s">
        <v>187</v>
      </c>
      <c r="C767" s="65" t="s">
        <v>837</v>
      </c>
      <c r="D767" s="65" t="s">
        <v>189</v>
      </c>
      <c r="E767" s="38" t="s">
        <v>838</v>
      </c>
      <c r="F767" s="39">
        <v>1000</v>
      </c>
      <c r="G767" s="40"/>
      <c r="H767" s="41">
        <f>+G767-F767</f>
        <v>-1000</v>
      </c>
      <c r="I767" s="42">
        <v>302.5</v>
      </c>
    </row>
    <row r="768" spans="1:9" x14ac:dyDescent="0.35">
      <c r="B768" s="65" t="s">
        <v>187</v>
      </c>
      <c r="C768" s="65" t="s">
        <v>837</v>
      </c>
      <c r="D768" s="65" t="s">
        <v>185</v>
      </c>
      <c r="E768" s="38" t="s">
        <v>839</v>
      </c>
      <c r="F768" s="39">
        <v>3000</v>
      </c>
      <c r="G768" s="40"/>
      <c r="H768" s="41">
        <f>+G768-F768</f>
        <v>-3000</v>
      </c>
      <c r="I768" s="42">
        <v>0</v>
      </c>
    </row>
    <row r="769" spans="1:12" x14ac:dyDescent="0.35">
      <c r="B769" s="65" t="s">
        <v>187</v>
      </c>
      <c r="C769" s="65" t="s">
        <v>186</v>
      </c>
      <c r="D769" s="65" t="s">
        <v>189</v>
      </c>
      <c r="E769" s="38" t="s">
        <v>188</v>
      </c>
      <c r="F769" s="39"/>
      <c r="G769" s="40">
        <v>2000</v>
      </c>
      <c r="H769" s="41">
        <f>+G769-F769</f>
        <v>2000</v>
      </c>
      <c r="I769" s="42"/>
    </row>
    <row r="770" spans="1:12" ht="15" thickBot="1" x14ac:dyDescent="0.4">
      <c r="B770" s="65" t="s">
        <v>187</v>
      </c>
      <c r="C770" s="65" t="s">
        <v>186</v>
      </c>
      <c r="D770" s="65" t="s">
        <v>185</v>
      </c>
      <c r="E770" s="38" t="s">
        <v>184</v>
      </c>
      <c r="F770" s="39"/>
      <c r="G770" s="40">
        <v>4000</v>
      </c>
      <c r="H770" s="41">
        <f>+G770-F770</f>
        <v>4000</v>
      </c>
      <c r="I770" s="42"/>
    </row>
    <row r="771" spans="1:12" ht="15" thickBot="1" x14ac:dyDescent="0.4">
      <c r="B771" s="76" t="s">
        <v>575</v>
      </c>
      <c r="C771" s="77"/>
      <c r="D771" s="77"/>
      <c r="E771" s="78"/>
      <c r="F771" s="46">
        <f>SUM(F767:F770)</f>
        <v>4000</v>
      </c>
      <c r="G771" s="47">
        <f>SUM(G767:G770)</f>
        <v>6000</v>
      </c>
      <c r="I771"/>
    </row>
    <row r="772" spans="1:12" ht="15" thickBot="1" x14ac:dyDescent="0.4">
      <c r="A772" s="3"/>
      <c r="B772" s="68"/>
      <c r="D772" s="69"/>
      <c r="E772" s="4"/>
      <c r="F772"/>
      <c r="G772"/>
      <c r="I772"/>
    </row>
    <row r="773" spans="1:12" ht="15" thickBot="1" x14ac:dyDescent="0.4">
      <c r="E773" s="55" t="s">
        <v>961</v>
      </c>
      <c r="F773" s="71">
        <f>F771+F765+F722+F640+F590+F571+F511+F412+F381+F336+F330+F234+F130</f>
        <v>23850000</v>
      </c>
      <c r="G773" s="72">
        <f>G771+G765+G722+G640+G590+G571+G511+G412+G381+G336+G330+G234+G130</f>
        <v>24149999.999759998</v>
      </c>
      <c r="K773" s="56"/>
      <c r="L773" s="57"/>
    </row>
  </sheetData>
  <sortState ref="B12:I745">
    <sortCondition ref="B12:B745"/>
    <sortCondition ref="C12:C745"/>
    <sortCondition ref="D12:D745"/>
  </sortState>
  <mergeCells count="14">
    <mergeCell ref="B9:H9"/>
    <mergeCell ref="B130:E130"/>
    <mergeCell ref="B511:E511"/>
    <mergeCell ref="B571:E571"/>
    <mergeCell ref="B590:E590"/>
    <mergeCell ref="B640:E640"/>
    <mergeCell ref="B234:E234"/>
    <mergeCell ref="B722:E722"/>
    <mergeCell ref="B765:E765"/>
    <mergeCell ref="B771:E771"/>
    <mergeCell ref="B330:E330"/>
    <mergeCell ref="B336:E336"/>
    <mergeCell ref="B381:E381"/>
    <mergeCell ref="B412:E412"/>
  </mergeCells>
  <conditionalFormatting sqref="H12:H100 H103:H233 H611:H639 H236:H329 H372:H380 H513:H570 H573:H589 H592:H607 H642:H721 H724:H764 H767:H770 H332:H335 H338:H370 H414:H510 H383:H411">
    <cfRule type="cellIs" dxfId="65" priority="188" operator="greaterThan">
      <formula>0</formula>
    </cfRule>
  </conditionalFormatting>
  <conditionalFormatting sqref="H12:H100 H103:H233 H611:H639 H236:H329 H372:H380 H513:H570 H573:H589 H592:H607 H642:H721 H724:H764 H767:H770 H332:H335 H338:H370 H414:H510 H383:H411">
    <cfRule type="cellIs" dxfId="64" priority="187" operator="lessThan">
      <formula>0</formula>
    </cfRule>
  </conditionalFormatting>
  <conditionalFormatting sqref="H101:H102">
    <cfRule type="cellIs" dxfId="63" priority="186" operator="greaterThan">
      <formula>0</formula>
    </cfRule>
  </conditionalFormatting>
  <conditionalFormatting sqref="H101:H102">
    <cfRule type="cellIs" dxfId="62" priority="185" operator="lessThan">
      <formula>0</formula>
    </cfRule>
  </conditionalFormatting>
  <conditionalFormatting sqref="H608:H610">
    <cfRule type="cellIs" dxfId="61" priority="184" operator="greaterThan">
      <formula>0</formula>
    </cfRule>
  </conditionalFormatting>
  <conditionalFormatting sqref="H608:H610">
    <cfRule type="cellIs" dxfId="60" priority="183" operator="lessThan">
      <formula>0</formula>
    </cfRule>
  </conditionalFormatting>
  <conditionalFormatting sqref="H10 H12:H233 H236:H329 H372:H380 H513:H570 H573:H589 H592:H639 H642:H721 H724:H764 H767:H770 H774:H1048576 H332:H335 H338:H370 H414:H510 H383:H411">
    <cfRule type="cellIs" dxfId="59" priority="81" operator="lessThan">
      <formula>0</formula>
    </cfRule>
    <cfRule type="cellIs" dxfId="58" priority="82" operator="greaterThan">
      <formula>0</formula>
    </cfRule>
  </conditionalFormatting>
  <conditionalFormatting sqref="H371">
    <cfRule type="cellIs" dxfId="57" priority="58" operator="greaterThan">
      <formula>0</formula>
    </cfRule>
  </conditionalFormatting>
  <conditionalFormatting sqref="H371">
    <cfRule type="cellIs" dxfId="56" priority="57" operator="lessThan">
      <formula>0</formula>
    </cfRule>
  </conditionalFormatting>
  <conditionalFormatting sqref="H371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234:H235">
    <cfRule type="cellIs" dxfId="53" priority="54" operator="greaterThan">
      <formula>0</formula>
    </cfRule>
  </conditionalFormatting>
  <conditionalFormatting sqref="H234:H235">
    <cfRule type="cellIs" dxfId="52" priority="53" operator="lessThan">
      <formula>0</formula>
    </cfRule>
  </conditionalFormatting>
  <conditionalFormatting sqref="H234:H235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511:H512">
    <cfRule type="cellIs" dxfId="49" priority="50" operator="greaterThan">
      <formula>0</formula>
    </cfRule>
  </conditionalFormatting>
  <conditionalFormatting sqref="H511:H512">
    <cfRule type="cellIs" dxfId="48" priority="49" operator="lessThan">
      <formula>0</formula>
    </cfRule>
  </conditionalFormatting>
  <conditionalFormatting sqref="H511:H512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571:H572">
    <cfRule type="cellIs" dxfId="45" priority="46" operator="greaterThan">
      <formula>0</formula>
    </cfRule>
  </conditionalFormatting>
  <conditionalFormatting sqref="H571:H572">
    <cfRule type="cellIs" dxfId="44" priority="45" operator="lessThan">
      <formula>0</formula>
    </cfRule>
  </conditionalFormatting>
  <conditionalFormatting sqref="H571:H572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590:H591">
    <cfRule type="cellIs" dxfId="41" priority="42" operator="greaterThan">
      <formula>0</formula>
    </cfRule>
  </conditionalFormatting>
  <conditionalFormatting sqref="H590:H591">
    <cfRule type="cellIs" dxfId="40" priority="41" operator="lessThan">
      <formula>0</formula>
    </cfRule>
  </conditionalFormatting>
  <conditionalFormatting sqref="H590:H591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640:H641">
    <cfRule type="cellIs" dxfId="37" priority="38" operator="greaterThan">
      <formula>0</formula>
    </cfRule>
  </conditionalFormatting>
  <conditionalFormatting sqref="H640:H641">
    <cfRule type="cellIs" dxfId="36" priority="37" operator="lessThan">
      <formula>0</formula>
    </cfRule>
  </conditionalFormatting>
  <conditionalFormatting sqref="H640:H64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722:H723">
    <cfRule type="cellIs" dxfId="33" priority="34" operator="greaterThan">
      <formula>0</formula>
    </cfRule>
  </conditionalFormatting>
  <conditionalFormatting sqref="H722:H723">
    <cfRule type="cellIs" dxfId="32" priority="33" operator="lessThan">
      <formula>0</formula>
    </cfRule>
  </conditionalFormatting>
  <conditionalFormatting sqref="H722:H723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765:H766">
    <cfRule type="cellIs" dxfId="29" priority="30" operator="greaterThan">
      <formula>0</formula>
    </cfRule>
  </conditionalFormatting>
  <conditionalFormatting sqref="H765:H766">
    <cfRule type="cellIs" dxfId="28" priority="29" operator="lessThan">
      <formula>0</formula>
    </cfRule>
  </conditionalFormatting>
  <conditionalFormatting sqref="H765:H766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771:H772">
    <cfRule type="cellIs" dxfId="25" priority="26" operator="greaterThan">
      <formula>0</formula>
    </cfRule>
  </conditionalFormatting>
  <conditionalFormatting sqref="H771:H772">
    <cfRule type="cellIs" dxfId="24" priority="25" operator="lessThan">
      <formula>0</formula>
    </cfRule>
  </conditionalFormatting>
  <conditionalFormatting sqref="H771:H772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331">
    <cfRule type="cellIs" dxfId="21" priority="22" operator="greaterThan">
      <formula>0</formula>
    </cfRule>
  </conditionalFormatting>
  <conditionalFormatting sqref="H331">
    <cfRule type="cellIs" dxfId="20" priority="21" operator="lessThan">
      <formula>0</formula>
    </cfRule>
  </conditionalFormatting>
  <conditionalFormatting sqref="H33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337">
    <cfRule type="cellIs" dxfId="17" priority="18" operator="greaterThan">
      <formula>0</formula>
    </cfRule>
  </conditionalFormatting>
  <conditionalFormatting sqref="H337">
    <cfRule type="cellIs" dxfId="16" priority="17" operator="lessThan">
      <formula>0</formula>
    </cfRule>
  </conditionalFormatting>
  <conditionalFormatting sqref="H337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382">
    <cfRule type="cellIs" dxfId="13" priority="14" operator="greaterThan">
      <formula>0</formula>
    </cfRule>
  </conditionalFormatting>
  <conditionalFormatting sqref="H382">
    <cfRule type="cellIs" dxfId="12" priority="13" operator="lessThan">
      <formula>0</formula>
    </cfRule>
  </conditionalFormatting>
  <conditionalFormatting sqref="H38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13">
    <cfRule type="cellIs" dxfId="9" priority="10" operator="greaterThan">
      <formula>0</formula>
    </cfRule>
  </conditionalFormatting>
  <conditionalFormatting sqref="H413">
    <cfRule type="cellIs" dxfId="8" priority="9" operator="lessThan">
      <formula>0</formula>
    </cfRule>
  </conditionalFormatting>
  <conditionalFormatting sqref="H41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77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1:I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7:I8 I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gastos 2022</vt:lpstr>
      <vt:lpstr>Estado de gastos 2021-2022</vt:lpstr>
    </vt:vector>
  </TitlesOfParts>
  <Company>Ayuntamiento de Villanueva de la Cañada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Zazo Hernández</dc:creator>
  <cp:lastModifiedBy>Fernando Zazo Hernández</cp:lastModifiedBy>
  <cp:lastPrinted>2022-01-28T12:47:40Z</cp:lastPrinted>
  <dcterms:created xsi:type="dcterms:W3CDTF">2022-01-17T11:14:22Z</dcterms:created>
  <dcterms:modified xsi:type="dcterms:W3CDTF">2022-02-14T07:46:41Z</dcterms:modified>
</cp:coreProperties>
</file>